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8\САЙТ 2018\отчет\"/>
    </mc:Choice>
  </mc:AlternateContent>
  <bookViews>
    <workbookView xWindow="0" yWindow="0" windowWidth="20520" windowHeight="775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85" i="1"/>
  <c r="D81" i="1"/>
  <c r="G71" i="1"/>
  <c r="D71" i="1"/>
  <c r="D67" i="1" s="1"/>
  <c r="D68" i="1"/>
  <c r="D66" i="1"/>
  <c r="D64" i="1"/>
  <c r="G47" i="1"/>
  <c r="D47" i="1"/>
  <c r="D46" i="1"/>
  <c r="G43" i="1"/>
  <c r="D43" i="1"/>
  <c r="G7" i="1" s="1"/>
  <c r="D42" i="1"/>
  <c r="G14" i="1"/>
  <c r="G13" i="1"/>
  <c r="D10" i="1"/>
  <c r="D9" i="1"/>
  <c r="D7" i="1" l="1"/>
  <c r="D92" i="1" s="1"/>
</calcChain>
</file>

<file path=xl/sharedStrings.xml><?xml version="1.0" encoding="utf-8"?>
<sst xmlns="http://schemas.openxmlformats.org/spreadsheetml/2006/main" count="179" uniqueCount="106">
  <si>
    <t>Отчет по текущему ремонту дома № 51 по пр. Ветеранов,  за 2018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</si>
  <si>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</si>
  <si>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</si>
  <si>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</si>
  <si>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</si>
  <si>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</si>
  <si>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</si>
  <si>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</si>
  <si>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</si>
  <si>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</si>
  <si>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</si>
  <si>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</si>
  <si>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</si>
  <si>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</si>
  <si>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</si>
  <si>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</si>
  <si>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в т.ч. Козырек над входом в парадную</t>
  </si>
  <si>
    <t>и кровля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</si>
  <si>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</si>
  <si>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</si>
  <si>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</si>
  <si>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</si>
  <si>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</si>
  <si>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</si>
  <si>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</si>
  <si>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</si>
  <si>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</si>
  <si>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</si>
  <si>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</si>
  <si>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</si>
  <si>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</si>
  <si>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</si>
  <si>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</si>
  <si>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</si>
  <si>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</si>
  <si>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</si>
  <si>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</si>
  <si>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</si>
  <si>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</si>
  <si>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</si>
  <si>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</si>
  <si>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</si>
  <si>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</si>
  <si>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</si>
  <si>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</si>
  <si>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</si>
  <si>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</si>
  <si>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</si>
  <si>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</si>
  <si>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</si>
  <si>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</si>
  <si>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</si>
  <si>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ремонт и замена дверей</t>
  </si>
  <si>
    <t>р-т выхода на кровлю</t>
  </si>
  <si>
    <t>Установка металлических дверей, решеток</t>
  </si>
  <si>
    <t>Ремонт и замена оконных заполнений</t>
  </si>
  <si>
    <t>ремонт подвальных окон</t>
  </si>
  <si>
    <t>изг. И установка мет.жалюзи на подв. Окна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</si>
  <si>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</si>
  <si>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</si>
  <si>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</si>
  <si>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</si>
  <si>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</si>
  <si>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</si>
  <si>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</si>
  <si>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</si>
  <si>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</si>
  <si>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</si>
  <si>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</si>
  <si>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</si>
  <si>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металлического ограждения</t>
  </si>
  <si>
    <t>т.м</t>
  </si>
  <si>
    <t>портал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</si>
  <si>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</si>
  <si>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</si>
  <si>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</si>
  <si>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</si>
  <si>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</si>
  <si>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</si>
  <si>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</si>
  <si>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</si>
  <si>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</si>
  <si>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</si>
  <si>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кв.6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</si>
  <si>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</si>
  <si>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</si>
  <si>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</si>
  <si>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</si>
  <si>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</si>
  <si>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</si>
  <si>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</si>
  <si>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запорной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</si>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</sst>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31" x14ac:knownFonts="1">
    <font>
      <sz val="11"/>
      <color theme="1"/>
      <name val="Calibri"/>
      <family val="2"/>
      <charset val="204"/>
      <scheme val="minor"/>
    </font>
    <font>
      <sz val="18"/>
      <name val="Times New Roman Cyr"/>
      <charset val="204"/>
    </font>
    <font>
      <b/>
      <sz val="22"/>
      <name val="Arial"/>
      <family val="2"/>
      <charset val="204"/>
    </font>
    <font>
      <sz val="10"/>
      <name val="Times New Roman Cyr"/>
      <family val="1"/>
      <charset val="204"/>
    </font>
    <font>
      <sz val="22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sz val="22"/>
      <name val="Times New Roman Cyr"/>
      <charset val="204"/>
    </font>
    <font>
      <sz val="22"/>
      <name val="Times New Roman"/>
      <family val="1"/>
      <charset val="204"/>
    </font>
    <font>
      <b/>
      <sz val="20"/>
      <name val="Times New Roman Cyr"/>
      <charset val="204"/>
    </font>
    <font>
      <sz val="22"/>
      <color theme="0"/>
      <name val="Times New Roman Cyr"/>
      <family val="1"/>
      <charset val="204"/>
    </font>
    <font>
      <sz val="10"/>
      <color theme="0"/>
      <name val="Times New Roman Cyr"/>
      <family val="1"/>
      <charset val="204"/>
    </font>
    <font>
      <sz val="20"/>
      <name val="Times New Roman"/>
      <family val="1"/>
      <charset val="204"/>
    </font>
    <font>
      <b/>
      <sz val="18"/>
      <color theme="0"/>
      <name val="Times New Roman Cyr"/>
      <family val="1"/>
      <charset val="204"/>
    </font>
    <font>
      <sz val="20"/>
      <name val="Times New Roman Cyr"/>
      <charset val="204"/>
    </font>
    <font>
      <sz val="10"/>
      <name val="Times New Roman Cyr"/>
      <charset val="204"/>
    </font>
    <font>
      <sz val="36"/>
      <color theme="0"/>
      <name val="Times New Roman Cyr"/>
      <family val="1"/>
      <charset val="204"/>
    </font>
    <font>
      <b/>
      <sz val="10"/>
      <name val="Times New Roman Cyr"/>
      <charset val="204"/>
    </font>
    <font>
      <b/>
      <sz val="22"/>
      <color theme="0"/>
      <name val="Times New Roman Cyr"/>
      <family val="1"/>
      <charset val="204"/>
    </font>
    <font>
      <b/>
      <sz val="10"/>
      <color theme="0"/>
      <name val="Times New Roman Cyr"/>
      <family val="1"/>
      <charset val="204"/>
    </font>
    <font>
      <b/>
      <sz val="20"/>
      <color theme="0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theme="0"/>
      <name val="Times New Roman Cyr"/>
      <family val="1"/>
      <charset val="204"/>
    </font>
    <font>
      <b/>
      <sz val="22"/>
      <name val="Times New Roman Cyr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0"/>
      <name val="Arial Cyr"/>
      <family val="2"/>
      <charset val="204"/>
    </font>
    <font>
      <b/>
      <sz val="2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/>
    <xf numFmtId="14" fontId="2" fillId="0" borderId="0" xfId="0" applyNumberFormat="1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/>
    <xf numFmtId="0" fontId="11" fillId="0" borderId="0" xfId="0" applyFont="1"/>
    <xf numFmtId="0" fontId="1" fillId="0" borderId="7" xfId="0" applyFont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" fillId="0" borderId="10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wrapText="1"/>
    </xf>
    <xf numFmtId="164" fontId="9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wrapText="1"/>
    </xf>
    <xf numFmtId="0" fontId="12" fillId="0" borderId="0" xfId="0" applyFont="1"/>
    <xf numFmtId="164" fontId="9" fillId="0" borderId="18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left" wrapText="1"/>
    </xf>
    <xf numFmtId="1" fontId="4" fillId="0" borderId="11" xfId="0" applyNumberFormat="1" applyFont="1" applyFill="1" applyBorder="1" applyAlignment="1">
      <alignment horizontal="left" vertical="top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3" fillId="0" borderId="0" xfId="0" applyNumberFormat="1" applyFont="1"/>
    <xf numFmtId="1" fontId="10" fillId="0" borderId="0" xfId="0" applyNumberFormat="1" applyFont="1"/>
    <xf numFmtId="1" fontId="11" fillId="0" borderId="0" xfId="0" applyNumberFormat="1" applyFont="1"/>
    <xf numFmtId="0" fontId="1" fillId="0" borderId="19" xfId="0" applyFont="1" applyBorder="1" applyAlignment="1">
      <alignment horizontal="left" wrapText="1"/>
    </xf>
    <xf numFmtId="1" fontId="4" fillId="0" borderId="26" xfId="0" applyNumberFormat="1" applyFont="1" applyFill="1" applyBorder="1" applyAlignment="1">
      <alignment horizontal="left" vertical="top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left" wrapText="1"/>
    </xf>
    <xf numFmtId="164" fontId="4" fillId="0" borderId="17" xfId="0" applyNumberFormat="1" applyFont="1" applyFill="1" applyBorder="1" applyAlignment="1">
      <alignment horizontal="left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11" fillId="0" borderId="0" xfId="0" applyNumberFormat="1" applyFont="1"/>
    <xf numFmtId="164" fontId="4" fillId="0" borderId="2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left" wrapText="1"/>
    </xf>
    <xf numFmtId="0" fontId="4" fillId="0" borderId="17" xfId="0" applyNumberFormat="1" applyFont="1" applyFill="1" applyBorder="1" applyAlignment="1">
      <alignment horizontal="left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" fillId="0" borderId="16" xfId="0" applyFont="1" applyBorder="1" applyAlignment="1">
      <alignment horizontal="left" wrapText="1"/>
    </xf>
    <xf numFmtId="1" fontId="4" fillId="0" borderId="17" xfId="0" applyNumberFormat="1" applyFont="1" applyFill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vertical="center" wrapText="1"/>
    </xf>
    <xf numFmtId="164" fontId="14" fillId="0" borderId="18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7" fillId="0" borderId="14" xfId="0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0" fontId="16" fillId="0" borderId="0" xfId="0" applyFont="1"/>
    <xf numFmtId="164" fontId="7" fillId="0" borderId="18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left" wrapText="1"/>
    </xf>
    <xf numFmtId="1" fontId="7" fillId="0" borderId="11" xfId="0" applyNumberFormat="1" applyFont="1" applyFill="1" applyBorder="1" applyAlignment="1">
      <alignment horizontal="left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15" fillId="0" borderId="0" xfId="0" applyNumberFormat="1" applyFont="1"/>
    <xf numFmtId="0" fontId="4" fillId="0" borderId="17" xfId="0" applyFont="1" applyFill="1" applyBorder="1" applyAlignment="1">
      <alignment horizontal="left" vertical="top" wrapText="1"/>
    </xf>
    <xf numFmtId="1" fontId="7" fillId="0" borderId="17" xfId="0" applyNumberFormat="1" applyFont="1" applyFill="1" applyBorder="1" applyAlignment="1">
      <alignment horizontal="left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17" fillId="0" borderId="0" xfId="0" applyNumberFormat="1" applyFont="1"/>
    <xf numFmtId="1" fontId="18" fillId="0" borderId="0" xfId="0" applyNumberFormat="1" applyFont="1"/>
    <xf numFmtId="1" fontId="19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1" fontId="13" fillId="0" borderId="0" xfId="0" applyNumberFormat="1" applyFont="1"/>
    <xf numFmtId="0" fontId="13" fillId="0" borderId="0" xfId="0" applyFont="1"/>
    <xf numFmtId="0" fontId="1" fillId="0" borderId="28" xfId="0" applyFont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49" fontId="1" fillId="0" borderId="28" xfId="0" applyNumberFormat="1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left" wrapText="1"/>
    </xf>
    <xf numFmtId="0" fontId="4" fillId="0" borderId="23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16" fontId="1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24" fillId="0" borderId="0" xfId="0" applyFont="1" applyAlignment="1">
      <alignment wrapText="1"/>
    </xf>
    <xf numFmtId="0" fontId="28" fillId="0" borderId="0" xfId="0" applyFont="1"/>
    <xf numFmtId="1" fontId="9" fillId="0" borderId="18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" fontId="1" fillId="0" borderId="36" xfId="0" applyNumberFormat="1" applyFont="1" applyBorder="1" applyAlignment="1">
      <alignment horizontal="left" wrapText="1"/>
    </xf>
    <xf numFmtId="1" fontId="9" fillId="0" borderId="37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left" wrapText="1"/>
    </xf>
    <xf numFmtId="164" fontId="9" fillId="0" borderId="39" xfId="0" applyNumberFormat="1" applyFont="1" applyFill="1" applyBorder="1" applyAlignment="1">
      <alignment horizontal="center" vertical="center" wrapText="1"/>
    </xf>
    <xf numFmtId="164" fontId="14" fillId="0" borderId="31" xfId="0" applyNumberFormat="1" applyFont="1" applyFill="1" applyBorder="1" applyAlignment="1">
      <alignment vertical="center" wrapText="1"/>
    </xf>
    <xf numFmtId="164" fontId="14" fillId="0" borderId="32" xfId="0" applyNumberFormat="1" applyFont="1" applyFill="1" applyBorder="1" applyAlignment="1">
      <alignment vertical="center" wrapText="1"/>
    </xf>
    <xf numFmtId="0" fontId="1" fillId="0" borderId="38" xfId="0" applyFont="1" applyBorder="1" applyAlignment="1">
      <alignment horizontal="left" wrapText="1"/>
    </xf>
    <xf numFmtId="0" fontId="1" fillId="4" borderId="35" xfId="0" applyFont="1" applyFill="1" applyBorder="1" applyAlignment="1">
      <alignment horizontal="left" wrapText="1"/>
    </xf>
    <xf numFmtId="0" fontId="4" fillId="4" borderId="34" xfId="0" applyFont="1" applyFill="1" applyBorder="1" applyAlignment="1">
      <alignment horizontal="left" wrapText="1"/>
    </xf>
    <xf numFmtId="0" fontId="7" fillId="4" borderId="34" xfId="0" applyFont="1" applyFill="1" applyBorder="1" applyAlignment="1">
      <alignment horizontal="center" vertical="center" wrapText="1"/>
    </xf>
    <xf numFmtId="0" fontId="30" fillId="4" borderId="8" xfId="0" applyFont="1" applyFill="1" applyBorder="1" applyAlignment="1">
      <alignment horizontal="center"/>
    </xf>
    <xf numFmtId="0" fontId="1" fillId="0" borderId="40" xfId="0" applyFont="1" applyBorder="1" applyAlignment="1">
      <alignment horizontal="left" wrapText="1"/>
    </xf>
    <xf numFmtId="164" fontId="14" fillId="0" borderId="41" xfId="0" applyNumberFormat="1" applyFont="1" applyFill="1" applyBorder="1" applyAlignment="1">
      <alignment vertical="center" wrapText="1"/>
    </xf>
    <xf numFmtId="0" fontId="1" fillId="2" borderId="42" xfId="0" applyFont="1" applyFill="1" applyBorder="1" applyAlignment="1">
      <alignment horizontal="left" wrapText="1"/>
    </xf>
    <xf numFmtId="0" fontId="4" fillId="2" borderId="43" xfId="0" applyFont="1" applyFill="1" applyBorder="1" applyAlignment="1">
      <alignment horizontal="left" wrapText="1"/>
    </xf>
    <xf numFmtId="0" fontId="4" fillId="2" borderId="43" xfId="0" applyFont="1" applyFill="1" applyBorder="1" applyAlignment="1">
      <alignment horizontal="center" vertical="center" wrapText="1"/>
    </xf>
    <xf numFmtId="0" fontId="29" fillId="4" borderId="37" xfId="0" applyFont="1" applyFill="1" applyBorder="1" applyAlignment="1">
      <alignment horizontal="center"/>
    </xf>
    <xf numFmtId="0" fontId="1" fillId="0" borderId="44" xfId="0" applyFont="1" applyBorder="1" applyAlignment="1">
      <alignment horizontal="left" wrapText="1"/>
    </xf>
    <xf numFmtId="164" fontId="9" fillId="0" borderId="4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zoomScale="70" zoomScaleNormal="70" workbookViewId="0">
      <selection activeCell="D85" sqref="D85"/>
    </sheetView>
  </sheetViews>
  <sheetFormatPr defaultRowHeight="27.75" x14ac:dyDescent="0.4"/>
  <cols>
    <col min="1" max="1" width="6.7109375" style="1" customWidth="1"/>
    <col min="2" max="2" width="75.140625" style="132" customWidth="1"/>
    <col min="3" max="3" width="26.140625" style="5" bestFit="1" customWidth="1"/>
    <col min="4" max="4" width="47" style="133" customWidth="1"/>
    <col min="5" max="6" width="9.140625" style="5"/>
    <col min="7" max="7" width="25" style="6" customWidth="1"/>
    <col min="8" max="8" width="9.140625" style="5"/>
    <col min="9" max="9" width="37.140625" style="5" customWidth="1"/>
    <col min="10" max="255" width="9.140625" style="5"/>
    <col min="256" max="256" width="6.7109375" style="5" customWidth="1"/>
    <col min="257" max="257" width="75.140625" style="5" customWidth="1"/>
    <col min="258" max="258" width="26.140625" style="5" bestFit="1" customWidth="1"/>
    <col min="259" max="260" width="47" style="5" customWidth="1"/>
    <col min="261" max="262" width="9.140625" style="5"/>
    <col min="263" max="263" width="25" style="5" customWidth="1"/>
    <col min="264" max="264" width="9.140625" style="5"/>
    <col min="265" max="265" width="37.140625" style="5" customWidth="1"/>
    <col min="266" max="511" width="9.140625" style="5"/>
    <col min="512" max="512" width="6.7109375" style="5" customWidth="1"/>
    <col min="513" max="513" width="75.140625" style="5" customWidth="1"/>
    <col min="514" max="514" width="26.140625" style="5" bestFit="1" customWidth="1"/>
    <col min="515" max="516" width="47" style="5" customWidth="1"/>
    <col min="517" max="518" width="9.140625" style="5"/>
    <col min="519" max="519" width="25" style="5" customWidth="1"/>
    <col min="520" max="520" width="9.140625" style="5"/>
    <col min="521" max="521" width="37.140625" style="5" customWidth="1"/>
    <col min="522" max="767" width="9.140625" style="5"/>
    <col min="768" max="768" width="6.7109375" style="5" customWidth="1"/>
    <col min="769" max="769" width="75.140625" style="5" customWidth="1"/>
    <col min="770" max="770" width="26.140625" style="5" bestFit="1" customWidth="1"/>
    <col min="771" max="772" width="47" style="5" customWidth="1"/>
    <col min="773" max="774" width="9.140625" style="5"/>
    <col min="775" max="775" width="25" style="5" customWidth="1"/>
    <col min="776" max="776" width="9.140625" style="5"/>
    <col min="777" max="777" width="37.140625" style="5" customWidth="1"/>
    <col min="778" max="1023" width="9.140625" style="5"/>
    <col min="1024" max="1024" width="6.7109375" style="5" customWidth="1"/>
    <col min="1025" max="1025" width="75.140625" style="5" customWidth="1"/>
    <col min="1026" max="1026" width="26.140625" style="5" bestFit="1" customWidth="1"/>
    <col min="1027" max="1028" width="47" style="5" customWidth="1"/>
    <col min="1029" max="1030" width="9.140625" style="5"/>
    <col min="1031" max="1031" width="25" style="5" customWidth="1"/>
    <col min="1032" max="1032" width="9.140625" style="5"/>
    <col min="1033" max="1033" width="37.140625" style="5" customWidth="1"/>
    <col min="1034" max="1279" width="9.140625" style="5"/>
    <col min="1280" max="1280" width="6.7109375" style="5" customWidth="1"/>
    <col min="1281" max="1281" width="75.140625" style="5" customWidth="1"/>
    <col min="1282" max="1282" width="26.140625" style="5" bestFit="1" customWidth="1"/>
    <col min="1283" max="1284" width="47" style="5" customWidth="1"/>
    <col min="1285" max="1286" width="9.140625" style="5"/>
    <col min="1287" max="1287" width="25" style="5" customWidth="1"/>
    <col min="1288" max="1288" width="9.140625" style="5"/>
    <col min="1289" max="1289" width="37.140625" style="5" customWidth="1"/>
    <col min="1290" max="1535" width="9.140625" style="5"/>
    <col min="1536" max="1536" width="6.7109375" style="5" customWidth="1"/>
    <col min="1537" max="1537" width="75.140625" style="5" customWidth="1"/>
    <col min="1538" max="1538" width="26.140625" style="5" bestFit="1" customWidth="1"/>
    <col min="1539" max="1540" width="47" style="5" customWidth="1"/>
    <col min="1541" max="1542" width="9.140625" style="5"/>
    <col min="1543" max="1543" width="25" style="5" customWidth="1"/>
    <col min="1544" max="1544" width="9.140625" style="5"/>
    <col min="1545" max="1545" width="37.140625" style="5" customWidth="1"/>
    <col min="1546" max="1791" width="9.140625" style="5"/>
    <col min="1792" max="1792" width="6.7109375" style="5" customWidth="1"/>
    <col min="1793" max="1793" width="75.140625" style="5" customWidth="1"/>
    <col min="1794" max="1794" width="26.140625" style="5" bestFit="1" customWidth="1"/>
    <col min="1795" max="1796" width="47" style="5" customWidth="1"/>
    <col min="1797" max="1798" width="9.140625" style="5"/>
    <col min="1799" max="1799" width="25" style="5" customWidth="1"/>
    <col min="1800" max="1800" width="9.140625" style="5"/>
    <col min="1801" max="1801" width="37.140625" style="5" customWidth="1"/>
    <col min="1802" max="2047" width="9.140625" style="5"/>
    <col min="2048" max="2048" width="6.7109375" style="5" customWidth="1"/>
    <col min="2049" max="2049" width="75.140625" style="5" customWidth="1"/>
    <col min="2050" max="2050" width="26.140625" style="5" bestFit="1" customWidth="1"/>
    <col min="2051" max="2052" width="47" style="5" customWidth="1"/>
    <col min="2053" max="2054" width="9.140625" style="5"/>
    <col min="2055" max="2055" width="25" style="5" customWidth="1"/>
    <col min="2056" max="2056" width="9.140625" style="5"/>
    <col min="2057" max="2057" width="37.140625" style="5" customWidth="1"/>
    <col min="2058" max="2303" width="9.140625" style="5"/>
    <col min="2304" max="2304" width="6.7109375" style="5" customWidth="1"/>
    <col min="2305" max="2305" width="75.140625" style="5" customWidth="1"/>
    <col min="2306" max="2306" width="26.140625" style="5" bestFit="1" customWidth="1"/>
    <col min="2307" max="2308" width="47" style="5" customWidth="1"/>
    <col min="2309" max="2310" width="9.140625" style="5"/>
    <col min="2311" max="2311" width="25" style="5" customWidth="1"/>
    <col min="2312" max="2312" width="9.140625" style="5"/>
    <col min="2313" max="2313" width="37.140625" style="5" customWidth="1"/>
    <col min="2314" max="2559" width="9.140625" style="5"/>
    <col min="2560" max="2560" width="6.7109375" style="5" customWidth="1"/>
    <col min="2561" max="2561" width="75.140625" style="5" customWidth="1"/>
    <col min="2562" max="2562" width="26.140625" style="5" bestFit="1" customWidth="1"/>
    <col min="2563" max="2564" width="47" style="5" customWidth="1"/>
    <col min="2565" max="2566" width="9.140625" style="5"/>
    <col min="2567" max="2567" width="25" style="5" customWidth="1"/>
    <col min="2568" max="2568" width="9.140625" style="5"/>
    <col min="2569" max="2569" width="37.140625" style="5" customWidth="1"/>
    <col min="2570" max="2815" width="9.140625" style="5"/>
    <col min="2816" max="2816" width="6.7109375" style="5" customWidth="1"/>
    <col min="2817" max="2817" width="75.140625" style="5" customWidth="1"/>
    <col min="2818" max="2818" width="26.140625" style="5" bestFit="1" customWidth="1"/>
    <col min="2819" max="2820" width="47" style="5" customWidth="1"/>
    <col min="2821" max="2822" width="9.140625" style="5"/>
    <col min="2823" max="2823" width="25" style="5" customWidth="1"/>
    <col min="2824" max="2824" width="9.140625" style="5"/>
    <col min="2825" max="2825" width="37.140625" style="5" customWidth="1"/>
    <col min="2826" max="3071" width="9.140625" style="5"/>
    <col min="3072" max="3072" width="6.7109375" style="5" customWidth="1"/>
    <col min="3073" max="3073" width="75.140625" style="5" customWidth="1"/>
    <col min="3074" max="3074" width="26.140625" style="5" bestFit="1" customWidth="1"/>
    <col min="3075" max="3076" width="47" style="5" customWidth="1"/>
    <col min="3077" max="3078" width="9.140625" style="5"/>
    <col min="3079" max="3079" width="25" style="5" customWidth="1"/>
    <col min="3080" max="3080" width="9.140625" style="5"/>
    <col min="3081" max="3081" width="37.140625" style="5" customWidth="1"/>
    <col min="3082" max="3327" width="9.140625" style="5"/>
    <col min="3328" max="3328" width="6.7109375" style="5" customWidth="1"/>
    <col min="3329" max="3329" width="75.140625" style="5" customWidth="1"/>
    <col min="3330" max="3330" width="26.140625" style="5" bestFit="1" customWidth="1"/>
    <col min="3331" max="3332" width="47" style="5" customWidth="1"/>
    <col min="3333" max="3334" width="9.140625" style="5"/>
    <col min="3335" max="3335" width="25" style="5" customWidth="1"/>
    <col min="3336" max="3336" width="9.140625" style="5"/>
    <col min="3337" max="3337" width="37.140625" style="5" customWidth="1"/>
    <col min="3338" max="3583" width="9.140625" style="5"/>
    <col min="3584" max="3584" width="6.7109375" style="5" customWidth="1"/>
    <col min="3585" max="3585" width="75.140625" style="5" customWidth="1"/>
    <col min="3586" max="3586" width="26.140625" style="5" bestFit="1" customWidth="1"/>
    <col min="3587" max="3588" width="47" style="5" customWidth="1"/>
    <col min="3589" max="3590" width="9.140625" style="5"/>
    <col min="3591" max="3591" width="25" style="5" customWidth="1"/>
    <col min="3592" max="3592" width="9.140625" style="5"/>
    <col min="3593" max="3593" width="37.140625" style="5" customWidth="1"/>
    <col min="3594" max="3839" width="9.140625" style="5"/>
    <col min="3840" max="3840" width="6.7109375" style="5" customWidth="1"/>
    <col min="3841" max="3841" width="75.140625" style="5" customWidth="1"/>
    <col min="3842" max="3842" width="26.140625" style="5" bestFit="1" customWidth="1"/>
    <col min="3843" max="3844" width="47" style="5" customWidth="1"/>
    <col min="3845" max="3846" width="9.140625" style="5"/>
    <col min="3847" max="3847" width="25" style="5" customWidth="1"/>
    <col min="3848" max="3848" width="9.140625" style="5"/>
    <col min="3849" max="3849" width="37.140625" style="5" customWidth="1"/>
    <col min="3850" max="4095" width="9.140625" style="5"/>
    <col min="4096" max="4096" width="6.7109375" style="5" customWidth="1"/>
    <col min="4097" max="4097" width="75.140625" style="5" customWidth="1"/>
    <col min="4098" max="4098" width="26.140625" style="5" bestFit="1" customWidth="1"/>
    <col min="4099" max="4100" width="47" style="5" customWidth="1"/>
    <col min="4101" max="4102" width="9.140625" style="5"/>
    <col min="4103" max="4103" width="25" style="5" customWidth="1"/>
    <col min="4104" max="4104" width="9.140625" style="5"/>
    <col min="4105" max="4105" width="37.140625" style="5" customWidth="1"/>
    <col min="4106" max="4351" width="9.140625" style="5"/>
    <col min="4352" max="4352" width="6.7109375" style="5" customWidth="1"/>
    <col min="4353" max="4353" width="75.140625" style="5" customWidth="1"/>
    <col min="4354" max="4354" width="26.140625" style="5" bestFit="1" customWidth="1"/>
    <col min="4355" max="4356" width="47" style="5" customWidth="1"/>
    <col min="4357" max="4358" width="9.140625" style="5"/>
    <col min="4359" max="4359" width="25" style="5" customWidth="1"/>
    <col min="4360" max="4360" width="9.140625" style="5"/>
    <col min="4361" max="4361" width="37.140625" style="5" customWidth="1"/>
    <col min="4362" max="4607" width="9.140625" style="5"/>
    <col min="4608" max="4608" width="6.7109375" style="5" customWidth="1"/>
    <col min="4609" max="4609" width="75.140625" style="5" customWidth="1"/>
    <col min="4610" max="4610" width="26.140625" style="5" bestFit="1" customWidth="1"/>
    <col min="4611" max="4612" width="47" style="5" customWidth="1"/>
    <col min="4613" max="4614" width="9.140625" style="5"/>
    <col min="4615" max="4615" width="25" style="5" customWidth="1"/>
    <col min="4616" max="4616" width="9.140625" style="5"/>
    <col min="4617" max="4617" width="37.140625" style="5" customWidth="1"/>
    <col min="4618" max="4863" width="9.140625" style="5"/>
    <col min="4864" max="4864" width="6.7109375" style="5" customWidth="1"/>
    <col min="4865" max="4865" width="75.140625" style="5" customWidth="1"/>
    <col min="4866" max="4866" width="26.140625" style="5" bestFit="1" customWidth="1"/>
    <col min="4867" max="4868" width="47" style="5" customWidth="1"/>
    <col min="4869" max="4870" width="9.140625" style="5"/>
    <col min="4871" max="4871" width="25" style="5" customWidth="1"/>
    <col min="4872" max="4872" width="9.140625" style="5"/>
    <col min="4873" max="4873" width="37.140625" style="5" customWidth="1"/>
    <col min="4874" max="5119" width="9.140625" style="5"/>
    <col min="5120" max="5120" width="6.7109375" style="5" customWidth="1"/>
    <col min="5121" max="5121" width="75.140625" style="5" customWidth="1"/>
    <col min="5122" max="5122" width="26.140625" style="5" bestFit="1" customWidth="1"/>
    <col min="5123" max="5124" width="47" style="5" customWidth="1"/>
    <col min="5125" max="5126" width="9.140625" style="5"/>
    <col min="5127" max="5127" width="25" style="5" customWidth="1"/>
    <col min="5128" max="5128" width="9.140625" style="5"/>
    <col min="5129" max="5129" width="37.140625" style="5" customWidth="1"/>
    <col min="5130" max="5375" width="9.140625" style="5"/>
    <col min="5376" max="5376" width="6.7109375" style="5" customWidth="1"/>
    <col min="5377" max="5377" width="75.140625" style="5" customWidth="1"/>
    <col min="5378" max="5378" width="26.140625" style="5" bestFit="1" customWidth="1"/>
    <col min="5379" max="5380" width="47" style="5" customWidth="1"/>
    <col min="5381" max="5382" width="9.140625" style="5"/>
    <col min="5383" max="5383" width="25" style="5" customWidth="1"/>
    <col min="5384" max="5384" width="9.140625" style="5"/>
    <col min="5385" max="5385" width="37.140625" style="5" customWidth="1"/>
    <col min="5386" max="5631" width="9.140625" style="5"/>
    <col min="5632" max="5632" width="6.7109375" style="5" customWidth="1"/>
    <col min="5633" max="5633" width="75.140625" style="5" customWidth="1"/>
    <col min="5634" max="5634" width="26.140625" style="5" bestFit="1" customWidth="1"/>
    <col min="5635" max="5636" width="47" style="5" customWidth="1"/>
    <col min="5637" max="5638" width="9.140625" style="5"/>
    <col min="5639" max="5639" width="25" style="5" customWidth="1"/>
    <col min="5640" max="5640" width="9.140625" style="5"/>
    <col min="5641" max="5641" width="37.140625" style="5" customWidth="1"/>
    <col min="5642" max="5887" width="9.140625" style="5"/>
    <col min="5888" max="5888" width="6.7109375" style="5" customWidth="1"/>
    <col min="5889" max="5889" width="75.140625" style="5" customWidth="1"/>
    <col min="5890" max="5890" width="26.140625" style="5" bestFit="1" customWidth="1"/>
    <col min="5891" max="5892" width="47" style="5" customWidth="1"/>
    <col min="5893" max="5894" width="9.140625" style="5"/>
    <col min="5895" max="5895" width="25" style="5" customWidth="1"/>
    <col min="5896" max="5896" width="9.140625" style="5"/>
    <col min="5897" max="5897" width="37.140625" style="5" customWidth="1"/>
    <col min="5898" max="6143" width="9.140625" style="5"/>
    <col min="6144" max="6144" width="6.7109375" style="5" customWidth="1"/>
    <col min="6145" max="6145" width="75.140625" style="5" customWidth="1"/>
    <col min="6146" max="6146" width="26.140625" style="5" bestFit="1" customWidth="1"/>
    <col min="6147" max="6148" width="47" style="5" customWidth="1"/>
    <col min="6149" max="6150" width="9.140625" style="5"/>
    <col min="6151" max="6151" width="25" style="5" customWidth="1"/>
    <col min="6152" max="6152" width="9.140625" style="5"/>
    <col min="6153" max="6153" width="37.140625" style="5" customWidth="1"/>
    <col min="6154" max="6399" width="9.140625" style="5"/>
    <col min="6400" max="6400" width="6.7109375" style="5" customWidth="1"/>
    <col min="6401" max="6401" width="75.140625" style="5" customWidth="1"/>
    <col min="6402" max="6402" width="26.140625" style="5" bestFit="1" customWidth="1"/>
    <col min="6403" max="6404" width="47" style="5" customWidth="1"/>
    <col min="6405" max="6406" width="9.140625" style="5"/>
    <col min="6407" max="6407" width="25" style="5" customWidth="1"/>
    <col min="6408" max="6408" width="9.140625" style="5"/>
    <col min="6409" max="6409" width="37.140625" style="5" customWidth="1"/>
    <col min="6410" max="6655" width="9.140625" style="5"/>
    <col min="6656" max="6656" width="6.7109375" style="5" customWidth="1"/>
    <col min="6657" max="6657" width="75.140625" style="5" customWidth="1"/>
    <col min="6658" max="6658" width="26.140625" style="5" bestFit="1" customWidth="1"/>
    <col min="6659" max="6660" width="47" style="5" customWidth="1"/>
    <col min="6661" max="6662" width="9.140625" style="5"/>
    <col min="6663" max="6663" width="25" style="5" customWidth="1"/>
    <col min="6664" max="6664" width="9.140625" style="5"/>
    <col min="6665" max="6665" width="37.140625" style="5" customWidth="1"/>
    <col min="6666" max="6911" width="9.140625" style="5"/>
    <col min="6912" max="6912" width="6.7109375" style="5" customWidth="1"/>
    <col min="6913" max="6913" width="75.140625" style="5" customWidth="1"/>
    <col min="6914" max="6914" width="26.140625" style="5" bestFit="1" customWidth="1"/>
    <col min="6915" max="6916" width="47" style="5" customWidth="1"/>
    <col min="6917" max="6918" width="9.140625" style="5"/>
    <col min="6919" max="6919" width="25" style="5" customWidth="1"/>
    <col min="6920" max="6920" width="9.140625" style="5"/>
    <col min="6921" max="6921" width="37.140625" style="5" customWidth="1"/>
    <col min="6922" max="7167" width="9.140625" style="5"/>
    <col min="7168" max="7168" width="6.7109375" style="5" customWidth="1"/>
    <col min="7169" max="7169" width="75.140625" style="5" customWidth="1"/>
    <col min="7170" max="7170" width="26.140625" style="5" bestFit="1" customWidth="1"/>
    <col min="7171" max="7172" width="47" style="5" customWidth="1"/>
    <col min="7173" max="7174" width="9.140625" style="5"/>
    <col min="7175" max="7175" width="25" style="5" customWidth="1"/>
    <col min="7176" max="7176" width="9.140625" style="5"/>
    <col min="7177" max="7177" width="37.140625" style="5" customWidth="1"/>
    <col min="7178" max="7423" width="9.140625" style="5"/>
    <col min="7424" max="7424" width="6.7109375" style="5" customWidth="1"/>
    <col min="7425" max="7425" width="75.140625" style="5" customWidth="1"/>
    <col min="7426" max="7426" width="26.140625" style="5" bestFit="1" customWidth="1"/>
    <col min="7427" max="7428" width="47" style="5" customWidth="1"/>
    <col min="7429" max="7430" width="9.140625" style="5"/>
    <col min="7431" max="7431" width="25" style="5" customWidth="1"/>
    <col min="7432" max="7432" width="9.140625" style="5"/>
    <col min="7433" max="7433" width="37.140625" style="5" customWidth="1"/>
    <col min="7434" max="7679" width="9.140625" style="5"/>
    <col min="7680" max="7680" width="6.7109375" style="5" customWidth="1"/>
    <col min="7681" max="7681" width="75.140625" style="5" customWidth="1"/>
    <col min="7682" max="7682" width="26.140625" style="5" bestFit="1" customWidth="1"/>
    <col min="7683" max="7684" width="47" style="5" customWidth="1"/>
    <col min="7685" max="7686" width="9.140625" style="5"/>
    <col min="7687" max="7687" width="25" style="5" customWidth="1"/>
    <col min="7688" max="7688" width="9.140625" style="5"/>
    <col min="7689" max="7689" width="37.140625" style="5" customWidth="1"/>
    <col min="7690" max="7935" width="9.140625" style="5"/>
    <col min="7936" max="7936" width="6.7109375" style="5" customWidth="1"/>
    <col min="7937" max="7937" width="75.140625" style="5" customWidth="1"/>
    <col min="7938" max="7938" width="26.140625" style="5" bestFit="1" customWidth="1"/>
    <col min="7939" max="7940" width="47" style="5" customWidth="1"/>
    <col min="7941" max="7942" width="9.140625" style="5"/>
    <col min="7943" max="7943" width="25" style="5" customWidth="1"/>
    <col min="7944" max="7944" width="9.140625" style="5"/>
    <col min="7945" max="7945" width="37.140625" style="5" customWidth="1"/>
    <col min="7946" max="8191" width="9.140625" style="5"/>
    <col min="8192" max="8192" width="6.7109375" style="5" customWidth="1"/>
    <col min="8193" max="8193" width="75.140625" style="5" customWidth="1"/>
    <col min="8194" max="8194" width="26.140625" style="5" bestFit="1" customWidth="1"/>
    <col min="8195" max="8196" width="47" style="5" customWidth="1"/>
    <col min="8197" max="8198" width="9.140625" style="5"/>
    <col min="8199" max="8199" width="25" style="5" customWidth="1"/>
    <col min="8200" max="8200" width="9.140625" style="5"/>
    <col min="8201" max="8201" width="37.140625" style="5" customWidth="1"/>
    <col min="8202" max="8447" width="9.140625" style="5"/>
    <col min="8448" max="8448" width="6.7109375" style="5" customWidth="1"/>
    <col min="8449" max="8449" width="75.140625" style="5" customWidth="1"/>
    <col min="8450" max="8450" width="26.140625" style="5" bestFit="1" customWidth="1"/>
    <col min="8451" max="8452" width="47" style="5" customWidth="1"/>
    <col min="8453" max="8454" width="9.140625" style="5"/>
    <col min="8455" max="8455" width="25" style="5" customWidth="1"/>
    <col min="8456" max="8456" width="9.140625" style="5"/>
    <col min="8457" max="8457" width="37.140625" style="5" customWidth="1"/>
    <col min="8458" max="8703" width="9.140625" style="5"/>
    <col min="8704" max="8704" width="6.7109375" style="5" customWidth="1"/>
    <col min="8705" max="8705" width="75.140625" style="5" customWidth="1"/>
    <col min="8706" max="8706" width="26.140625" style="5" bestFit="1" customWidth="1"/>
    <col min="8707" max="8708" width="47" style="5" customWidth="1"/>
    <col min="8709" max="8710" width="9.140625" style="5"/>
    <col min="8711" max="8711" width="25" style="5" customWidth="1"/>
    <col min="8712" max="8712" width="9.140625" style="5"/>
    <col min="8713" max="8713" width="37.140625" style="5" customWidth="1"/>
    <col min="8714" max="8959" width="9.140625" style="5"/>
    <col min="8960" max="8960" width="6.7109375" style="5" customWidth="1"/>
    <col min="8961" max="8961" width="75.140625" style="5" customWidth="1"/>
    <col min="8962" max="8962" width="26.140625" style="5" bestFit="1" customWidth="1"/>
    <col min="8963" max="8964" width="47" style="5" customWidth="1"/>
    <col min="8965" max="8966" width="9.140625" style="5"/>
    <col min="8967" max="8967" width="25" style="5" customWidth="1"/>
    <col min="8968" max="8968" width="9.140625" style="5"/>
    <col min="8969" max="8969" width="37.140625" style="5" customWidth="1"/>
    <col min="8970" max="9215" width="9.140625" style="5"/>
    <col min="9216" max="9216" width="6.7109375" style="5" customWidth="1"/>
    <col min="9217" max="9217" width="75.140625" style="5" customWidth="1"/>
    <col min="9218" max="9218" width="26.140625" style="5" bestFit="1" customWidth="1"/>
    <col min="9219" max="9220" width="47" style="5" customWidth="1"/>
    <col min="9221" max="9222" width="9.140625" style="5"/>
    <col min="9223" max="9223" width="25" style="5" customWidth="1"/>
    <col min="9224" max="9224" width="9.140625" style="5"/>
    <col min="9225" max="9225" width="37.140625" style="5" customWidth="1"/>
    <col min="9226" max="9471" width="9.140625" style="5"/>
    <col min="9472" max="9472" width="6.7109375" style="5" customWidth="1"/>
    <col min="9473" max="9473" width="75.140625" style="5" customWidth="1"/>
    <col min="9474" max="9474" width="26.140625" style="5" bestFit="1" customWidth="1"/>
    <col min="9475" max="9476" width="47" style="5" customWidth="1"/>
    <col min="9477" max="9478" width="9.140625" style="5"/>
    <col min="9479" max="9479" width="25" style="5" customWidth="1"/>
    <col min="9480" max="9480" width="9.140625" style="5"/>
    <col min="9481" max="9481" width="37.140625" style="5" customWidth="1"/>
    <col min="9482" max="9727" width="9.140625" style="5"/>
    <col min="9728" max="9728" width="6.7109375" style="5" customWidth="1"/>
    <col min="9729" max="9729" width="75.140625" style="5" customWidth="1"/>
    <col min="9730" max="9730" width="26.140625" style="5" bestFit="1" customWidth="1"/>
    <col min="9731" max="9732" width="47" style="5" customWidth="1"/>
    <col min="9733" max="9734" width="9.140625" style="5"/>
    <col min="9735" max="9735" width="25" style="5" customWidth="1"/>
    <col min="9736" max="9736" width="9.140625" style="5"/>
    <col min="9737" max="9737" width="37.140625" style="5" customWidth="1"/>
    <col min="9738" max="9983" width="9.140625" style="5"/>
    <col min="9984" max="9984" width="6.7109375" style="5" customWidth="1"/>
    <col min="9985" max="9985" width="75.140625" style="5" customWidth="1"/>
    <col min="9986" max="9986" width="26.140625" style="5" bestFit="1" customWidth="1"/>
    <col min="9987" max="9988" width="47" style="5" customWidth="1"/>
    <col min="9989" max="9990" width="9.140625" style="5"/>
    <col min="9991" max="9991" width="25" style="5" customWidth="1"/>
    <col min="9992" max="9992" width="9.140625" style="5"/>
    <col min="9993" max="9993" width="37.140625" style="5" customWidth="1"/>
    <col min="9994" max="10239" width="9.140625" style="5"/>
    <col min="10240" max="10240" width="6.7109375" style="5" customWidth="1"/>
    <col min="10241" max="10241" width="75.140625" style="5" customWidth="1"/>
    <col min="10242" max="10242" width="26.140625" style="5" bestFit="1" customWidth="1"/>
    <col min="10243" max="10244" width="47" style="5" customWidth="1"/>
    <col min="10245" max="10246" width="9.140625" style="5"/>
    <col min="10247" max="10247" width="25" style="5" customWidth="1"/>
    <col min="10248" max="10248" width="9.140625" style="5"/>
    <col min="10249" max="10249" width="37.140625" style="5" customWidth="1"/>
    <col min="10250" max="10495" width="9.140625" style="5"/>
    <col min="10496" max="10496" width="6.7109375" style="5" customWidth="1"/>
    <col min="10497" max="10497" width="75.140625" style="5" customWidth="1"/>
    <col min="10498" max="10498" width="26.140625" style="5" bestFit="1" customWidth="1"/>
    <col min="10499" max="10500" width="47" style="5" customWidth="1"/>
    <col min="10501" max="10502" width="9.140625" style="5"/>
    <col min="10503" max="10503" width="25" style="5" customWidth="1"/>
    <col min="10504" max="10504" width="9.140625" style="5"/>
    <col min="10505" max="10505" width="37.140625" style="5" customWidth="1"/>
    <col min="10506" max="10751" width="9.140625" style="5"/>
    <col min="10752" max="10752" width="6.7109375" style="5" customWidth="1"/>
    <col min="10753" max="10753" width="75.140625" style="5" customWidth="1"/>
    <col min="10754" max="10754" width="26.140625" style="5" bestFit="1" customWidth="1"/>
    <col min="10755" max="10756" width="47" style="5" customWidth="1"/>
    <col min="10757" max="10758" width="9.140625" style="5"/>
    <col min="10759" max="10759" width="25" style="5" customWidth="1"/>
    <col min="10760" max="10760" width="9.140625" style="5"/>
    <col min="10761" max="10761" width="37.140625" style="5" customWidth="1"/>
    <col min="10762" max="11007" width="9.140625" style="5"/>
    <col min="11008" max="11008" width="6.7109375" style="5" customWidth="1"/>
    <col min="11009" max="11009" width="75.140625" style="5" customWidth="1"/>
    <col min="11010" max="11010" width="26.140625" style="5" bestFit="1" customWidth="1"/>
    <col min="11011" max="11012" width="47" style="5" customWidth="1"/>
    <col min="11013" max="11014" width="9.140625" style="5"/>
    <col min="11015" max="11015" width="25" style="5" customWidth="1"/>
    <col min="11016" max="11016" width="9.140625" style="5"/>
    <col min="11017" max="11017" width="37.140625" style="5" customWidth="1"/>
    <col min="11018" max="11263" width="9.140625" style="5"/>
    <col min="11264" max="11264" width="6.7109375" style="5" customWidth="1"/>
    <col min="11265" max="11265" width="75.140625" style="5" customWidth="1"/>
    <col min="11266" max="11266" width="26.140625" style="5" bestFit="1" customWidth="1"/>
    <col min="11267" max="11268" width="47" style="5" customWidth="1"/>
    <col min="11269" max="11270" width="9.140625" style="5"/>
    <col min="11271" max="11271" width="25" style="5" customWidth="1"/>
    <col min="11272" max="11272" width="9.140625" style="5"/>
    <col min="11273" max="11273" width="37.140625" style="5" customWidth="1"/>
    <col min="11274" max="11519" width="9.140625" style="5"/>
    <col min="11520" max="11520" width="6.7109375" style="5" customWidth="1"/>
    <col min="11521" max="11521" width="75.140625" style="5" customWidth="1"/>
    <col min="11522" max="11522" width="26.140625" style="5" bestFit="1" customWidth="1"/>
    <col min="11523" max="11524" width="47" style="5" customWidth="1"/>
    <col min="11525" max="11526" width="9.140625" style="5"/>
    <col min="11527" max="11527" width="25" style="5" customWidth="1"/>
    <col min="11528" max="11528" width="9.140625" style="5"/>
    <col min="11529" max="11529" width="37.140625" style="5" customWidth="1"/>
    <col min="11530" max="11775" width="9.140625" style="5"/>
    <col min="11776" max="11776" width="6.7109375" style="5" customWidth="1"/>
    <col min="11777" max="11777" width="75.140625" style="5" customWidth="1"/>
    <col min="11778" max="11778" width="26.140625" style="5" bestFit="1" customWidth="1"/>
    <col min="11779" max="11780" width="47" style="5" customWidth="1"/>
    <col min="11781" max="11782" width="9.140625" style="5"/>
    <col min="11783" max="11783" width="25" style="5" customWidth="1"/>
    <col min="11784" max="11784" width="9.140625" style="5"/>
    <col min="11785" max="11785" width="37.140625" style="5" customWidth="1"/>
    <col min="11786" max="12031" width="9.140625" style="5"/>
    <col min="12032" max="12032" width="6.7109375" style="5" customWidth="1"/>
    <col min="12033" max="12033" width="75.140625" style="5" customWidth="1"/>
    <col min="12034" max="12034" width="26.140625" style="5" bestFit="1" customWidth="1"/>
    <col min="12035" max="12036" width="47" style="5" customWidth="1"/>
    <col min="12037" max="12038" width="9.140625" style="5"/>
    <col min="12039" max="12039" width="25" style="5" customWidth="1"/>
    <col min="12040" max="12040" width="9.140625" style="5"/>
    <col min="12041" max="12041" width="37.140625" style="5" customWidth="1"/>
    <col min="12042" max="12287" width="9.140625" style="5"/>
    <col min="12288" max="12288" width="6.7109375" style="5" customWidth="1"/>
    <col min="12289" max="12289" width="75.140625" style="5" customWidth="1"/>
    <col min="12290" max="12290" width="26.140625" style="5" bestFit="1" customWidth="1"/>
    <col min="12291" max="12292" width="47" style="5" customWidth="1"/>
    <col min="12293" max="12294" width="9.140625" style="5"/>
    <col min="12295" max="12295" width="25" style="5" customWidth="1"/>
    <col min="12296" max="12296" width="9.140625" style="5"/>
    <col min="12297" max="12297" width="37.140625" style="5" customWidth="1"/>
    <col min="12298" max="12543" width="9.140625" style="5"/>
    <col min="12544" max="12544" width="6.7109375" style="5" customWidth="1"/>
    <col min="12545" max="12545" width="75.140625" style="5" customWidth="1"/>
    <col min="12546" max="12546" width="26.140625" style="5" bestFit="1" customWidth="1"/>
    <col min="12547" max="12548" width="47" style="5" customWidth="1"/>
    <col min="12549" max="12550" width="9.140625" style="5"/>
    <col min="12551" max="12551" width="25" style="5" customWidth="1"/>
    <col min="12552" max="12552" width="9.140625" style="5"/>
    <col min="12553" max="12553" width="37.140625" style="5" customWidth="1"/>
    <col min="12554" max="12799" width="9.140625" style="5"/>
    <col min="12800" max="12800" width="6.7109375" style="5" customWidth="1"/>
    <col min="12801" max="12801" width="75.140625" style="5" customWidth="1"/>
    <col min="12802" max="12802" width="26.140625" style="5" bestFit="1" customWidth="1"/>
    <col min="12803" max="12804" width="47" style="5" customWidth="1"/>
    <col min="12805" max="12806" width="9.140625" style="5"/>
    <col min="12807" max="12807" width="25" style="5" customWidth="1"/>
    <col min="12808" max="12808" width="9.140625" style="5"/>
    <col min="12809" max="12809" width="37.140625" style="5" customWidth="1"/>
    <col min="12810" max="13055" width="9.140625" style="5"/>
    <col min="13056" max="13056" width="6.7109375" style="5" customWidth="1"/>
    <col min="13057" max="13057" width="75.140625" style="5" customWidth="1"/>
    <col min="13058" max="13058" width="26.140625" style="5" bestFit="1" customWidth="1"/>
    <col min="13059" max="13060" width="47" style="5" customWidth="1"/>
    <col min="13061" max="13062" width="9.140625" style="5"/>
    <col min="13063" max="13063" width="25" style="5" customWidth="1"/>
    <col min="13064" max="13064" width="9.140625" style="5"/>
    <col min="13065" max="13065" width="37.140625" style="5" customWidth="1"/>
    <col min="13066" max="13311" width="9.140625" style="5"/>
    <col min="13312" max="13312" width="6.7109375" style="5" customWidth="1"/>
    <col min="13313" max="13313" width="75.140625" style="5" customWidth="1"/>
    <col min="13314" max="13314" width="26.140625" style="5" bestFit="1" customWidth="1"/>
    <col min="13315" max="13316" width="47" style="5" customWidth="1"/>
    <col min="13317" max="13318" width="9.140625" style="5"/>
    <col min="13319" max="13319" width="25" style="5" customWidth="1"/>
    <col min="13320" max="13320" width="9.140625" style="5"/>
    <col min="13321" max="13321" width="37.140625" style="5" customWidth="1"/>
    <col min="13322" max="13567" width="9.140625" style="5"/>
    <col min="13568" max="13568" width="6.7109375" style="5" customWidth="1"/>
    <col min="13569" max="13569" width="75.140625" style="5" customWidth="1"/>
    <col min="13570" max="13570" width="26.140625" style="5" bestFit="1" customWidth="1"/>
    <col min="13571" max="13572" width="47" style="5" customWidth="1"/>
    <col min="13573" max="13574" width="9.140625" style="5"/>
    <col min="13575" max="13575" width="25" style="5" customWidth="1"/>
    <col min="13576" max="13576" width="9.140625" style="5"/>
    <col min="13577" max="13577" width="37.140625" style="5" customWidth="1"/>
    <col min="13578" max="13823" width="9.140625" style="5"/>
    <col min="13824" max="13824" width="6.7109375" style="5" customWidth="1"/>
    <col min="13825" max="13825" width="75.140625" style="5" customWidth="1"/>
    <col min="13826" max="13826" width="26.140625" style="5" bestFit="1" customWidth="1"/>
    <col min="13827" max="13828" width="47" style="5" customWidth="1"/>
    <col min="13829" max="13830" width="9.140625" style="5"/>
    <col min="13831" max="13831" width="25" style="5" customWidth="1"/>
    <col min="13832" max="13832" width="9.140625" style="5"/>
    <col min="13833" max="13833" width="37.140625" style="5" customWidth="1"/>
    <col min="13834" max="14079" width="9.140625" style="5"/>
    <col min="14080" max="14080" width="6.7109375" style="5" customWidth="1"/>
    <col min="14081" max="14081" width="75.140625" style="5" customWidth="1"/>
    <col min="14082" max="14082" width="26.140625" style="5" bestFit="1" customWidth="1"/>
    <col min="14083" max="14084" width="47" style="5" customWidth="1"/>
    <col min="14085" max="14086" width="9.140625" style="5"/>
    <col min="14087" max="14087" width="25" style="5" customWidth="1"/>
    <col min="14088" max="14088" width="9.140625" style="5"/>
    <col min="14089" max="14089" width="37.140625" style="5" customWidth="1"/>
    <col min="14090" max="14335" width="9.140625" style="5"/>
    <col min="14336" max="14336" width="6.7109375" style="5" customWidth="1"/>
    <col min="14337" max="14337" width="75.140625" style="5" customWidth="1"/>
    <col min="14338" max="14338" width="26.140625" style="5" bestFit="1" customWidth="1"/>
    <col min="14339" max="14340" width="47" style="5" customWidth="1"/>
    <col min="14341" max="14342" width="9.140625" style="5"/>
    <col min="14343" max="14343" width="25" style="5" customWidth="1"/>
    <col min="14344" max="14344" width="9.140625" style="5"/>
    <col min="14345" max="14345" width="37.140625" style="5" customWidth="1"/>
    <col min="14346" max="14591" width="9.140625" style="5"/>
    <col min="14592" max="14592" width="6.7109375" style="5" customWidth="1"/>
    <col min="14593" max="14593" width="75.140625" style="5" customWidth="1"/>
    <col min="14594" max="14594" width="26.140625" style="5" bestFit="1" customWidth="1"/>
    <col min="14595" max="14596" width="47" style="5" customWidth="1"/>
    <col min="14597" max="14598" width="9.140625" style="5"/>
    <col min="14599" max="14599" width="25" style="5" customWidth="1"/>
    <col min="14600" max="14600" width="9.140625" style="5"/>
    <col min="14601" max="14601" width="37.140625" style="5" customWidth="1"/>
    <col min="14602" max="14847" width="9.140625" style="5"/>
    <col min="14848" max="14848" width="6.7109375" style="5" customWidth="1"/>
    <col min="14849" max="14849" width="75.140625" style="5" customWidth="1"/>
    <col min="14850" max="14850" width="26.140625" style="5" bestFit="1" customWidth="1"/>
    <col min="14851" max="14852" width="47" style="5" customWidth="1"/>
    <col min="14853" max="14854" width="9.140625" style="5"/>
    <col min="14855" max="14855" width="25" style="5" customWidth="1"/>
    <col min="14856" max="14856" width="9.140625" style="5"/>
    <col min="14857" max="14857" width="37.140625" style="5" customWidth="1"/>
    <col min="14858" max="15103" width="9.140625" style="5"/>
    <col min="15104" max="15104" width="6.7109375" style="5" customWidth="1"/>
    <col min="15105" max="15105" width="75.140625" style="5" customWidth="1"/>
    <col min="15106" max="15106" width="26.140625" style="5" bestFit="1" customWidth="1"/>
    <col min="15107" max="15108" width="47" style="5" customWidth="1"/>
    <col min="15109" max="15110" width="9.140625" style="5"/>
    <col min="15111" max="15111" width="25" style="5" customWidth="1"/>
    <col min="15112" max="15112" width="9.140625" style="5"/>
    <col min="15113" max="15113" width="37.140625" style="5" customWidth="1"/>
    <col min="15114" max="15359" width="9.140625" style="5"/>
    <col min="15360" max="15360" width="6.7109375" style="5" customWidth="1"/>
    <col min="15361" max="15361" width="75.140625" style="5" customWidth="1"/>
    <col min="15362" max="15362" width="26.140625" style="5" bestFit="1" customWidth="1"/>
    <col min="15363" max="15364" width="47" style="5" customWidth="1"/>
    <col min="15365" max="15366" width="9.140625" style="5"/>
    <col min="15367" max="15367" width="25" style="5" customWidth="1"/>
    <col min="15368" max="15368" width="9.140625" style="5"/>
    <col min="15369" max="15369" width="37.140625" style="5" customWidth="1"/>
    <col min="15370" max="15615" width="9.140625" style="5"/>
    <col min="15616" max="15616" width="6.7109375" style="5" customWidth="1"/>
    <col min="15617" max="15617" width="75.140625" style="5" customWidth="1"/>
    <col min="15618" max="15618" width="26.140625" style="5" bestFit="1" customWidth="1"/>
    <col min="15619" max="15620" width="47" style="5" customWidth="1"/>
    <col min="15621" max="15622" width="9.140625" style="5"/>
    <col min="15623" max="15623" width="25" style="5" customWidth="1"/>
    <col min="15624" max="15624" width="9.140625" style="5"/>
    <col min="15625" max="15625" width="37.140625" style="5" customWidth="1"/>
    <col min="15626" max="15871" width="9.140625" style="5"/>
    <col min="15872" max="15872" width="6.7109375" style="5" customWidth="1"/>
    <col min="15873" max="15873" width="75.140625" style="5" customWidth="1"/>
    <col min="15874" max="15874" width="26.140625" style="5" bestFit="1" customWidth="1"/>
    <col min="15875" max="15876" width="47" style="5" customWidth="1"/>
    <col min="15877" max="15878" width="9.140625" style="5"/>
    <col min="15879" max="15879" width="25" style="5" customWidth="1"/>
    <col min="15880" max="15880" width="9.140625" style="5"/>
    <col min="15881" max="15881" width="37.140625" style="5" customWidth="1"/>
    <col min="15882" max="16127" width="9.140625" style="5"/>
    <col min="16128" max="16128" width="6.7109375" style="5" customWidth="1"/>
    <col min="16129" max="16129" width="75.140625" style="5" customWidth="1"/>
    <col min="16130" max="16130" width="26.140625" style="5" bestFit="1" customWidth="1"/>
    <col min="16131" max="16132" width="47" style="5" customWidth="1"/>
    <col min="16133" max="16134" width="9.140625" style="5"/>
    <col min="16135" max="16135" width="25" style="5" customWidth="1"/>
    <col min="16136" max="16136" width="9.140625" style="5"/>
    <col min="16137" max="16137" width="37.140625" style="5" customWidth="1"/>
    <col min="16138" max="16384" width="9.140625" style="5"/>
  </cols>
  <sheetData>
    <row r="1" spans="1:9" x14ac:dyDescent="0.4">
      <c r="B1" s="2"/>
      <c r="C1" s="3"/>
      <c r="D1" s="4"/>
    </row>
    <row r="2" spans="1:9" s="9" customFormat="1" x14ac:dyDescent="0.4">
      <c r="A2" s="7" t="s">
        <v>0</v>
      </c>
      <c r="B2" s="7"/>
      <c r="C2" s="7"/>
      <c r="D2" s="8"/>
      <c r="G2" s="6"/>
    </row>
    <row r="3" spans="1:9" s="9" customFormat="1" ht="28.5" thickBot="1" x14ac:dyDescent="0.45">
      <c r="A3" s="10"/>
      <c r="B3" s="11"/>
      <c r="C3" s="11"/>
      <c r="D3" s="11"/>
      <c r="G3" s="6"/>
    </row>
    <row r="4" spans="1:9" ht="28.5" thickBot="1" x14ac:dyDescent="0.45">
      <c r="A4" s="12" t="s">
        <v>1</v>
      </c>
      <c r="B4" s="13" t="s">
        <v>2</v>
      </c>
      <c r="C4" s="14" t="s">
        <v>3</v>
      </c>
      <c r="D4" s="15" t="s">
        <v>4</v>
      </c>
    </row>
    <row r="5" spans="1:9" ht="29.25" thickTop="1" thickBot="1" x14ac:dyDescent="0.45">
      <c r="A5" s="12"/>
      <c r="B5" s="13"/>
      <c r="C5" s="14"/>
      <c r="D5" s="15"/>
    </row>
    <row r="6" spans="1:9" ht="29.25" thickTop="1" thickBot="1" x14ac:dyDescent="0.45">
      <c r="A6" s="12"/>
      <c r="B6" s="13"/>
      <c r="C6" s="14"/>
      <c r="D6" s="15"/>
    </row>
    <row r="7" spans="1:9" ht="29.25" thickTop="1" thickBot="1" x14ac:dyDescent="0.45">
      <c r="A7" s="16" t="s">
        <v>5</v>
      </c>
      <c r="B7" s="17" t="s">
        <v>6</v>
      </c>
      <c r="C7" s="18" t="s">
        <v>7</v>
      </c>
      <c r="D7" s="19">
        <f>D10+D17+D28+D30+D33+D35+D37+D39+D41+D43+D45+D47+D49+D51+D53+D55+D57+D59+D61+D63+D65</f>
        <v>30.905999999999999</v>
      </c>
      <c r="G7" s="20">
        <f>D10+D43+D47+D65</f>
        <v>30.905999999999999</v>
      </c>
      <c r="H7" s="21"/>
      <c r="I7" s="21"/>
    </row>
    <row r="8" spans="1:9" ht="28.5" thickTop="1" x14ac:dyDescent="0.4">
      <c r="A8" s="22">
        <v>1</v>
      </c>
      <c r="B8" s="23" t="s">
        <v>8</v>
      </c>
      <c r="C8" s="24" t="s">
        <v>9</v>
      </c>
      <c r="D8" s="25">
        <v>1</v>
      </c>
      <c r="G8" s="26"/>
      <c r="H8" s="21"/>
      <c r="I8" s="21"/>
    </row>
    <row r="9" spans="1:9" x14ac:dyDescent="0.4">
      <c r="A9" s="27"/>
      <c r="B9" s="28" t="s">
        <v>10</v>
      </c>
      <c r="C9" s="29" t="s">
        <v>11</v>
      </c>
      <c r="D9" s="30">
        <f>D11+D13</f>
        <v>6.0000000000000001E-3</v>
      </c>
      <c r="G9" s="26"/>
      <c r="H9" s="21"/>
      <c r="I9" s="21"/>
    </row>
    <row r="10" spans="1:9" ht="28.5" thickBot="1" x14ac:dyDescent="0.45">
      <c r="A10" s="31"/>
      <c r="B10" s="32"/>
      <c r="C10" s="33" t="s">
        <v>7</v>
      </c>
      <c r="D10" s="34">
        <f>D12+D14</f>
        <v>9.1129999999999995</v>
      </c>
      <c r="G10" s="26"/>
      <c r="H10" s="21"/>
      <c r="I10" s="21"/>
    </row>
    <row r="11" spans="1:9" x14ac:dyDescent="0.4">
      <c r="A11" s="35" t="s">
        <v>12</v>
      </c>
      <c r="B11" s="36" t="s">
        <v>13</v>
      </c>
      <c r="C11" s="37" t="s">
        <v>11</v>
      </c>
      <c r="D11" s="38"/>
      <c r="G11" s="26"/>
      <c r="H11" s="21"/>
      <c r="I11" s="21"/>
    </row>
    <row r="12" spans="1:9" ht="28.5" thickBot="1" x14ac:dyDescent="0.45">
      <c r="A12" s="39"/>
      <c r="B12" s="32"/>
      <c r="C12" s="33" t="s">
        <v>7</v>
      </c>
      <c r="D12" s="40"/>
      <c r="G12" s="26"/>
      <c r="H12" s="21"/>
      <c r="I12" s="21"/>
    </row>
    <row r="13" spans="1:9" ht="45" x14ac:dyDescent="0.4">
      <c r="A13" s="41" t="s">
        <v>14</v>
      </c>
      <c r="B13" s="42" t="s">
        <v>15</v>
      </c>
      <c r="C13" s="24" t="s">
        <v>11</v>
      </c>
      <c r="D13" s="43">
        <v>6.0000000000000001E-3</v>
      </c>
      <c r="G13" s="26">
        <f>0.3*10/1000+0.3*10/1000</f>
        <v>6.0000000000000001E-3</v>
      </c>
      <c r="H13" s="21"/>
      <c r="I13" s="44" t="s">
        <v>16</v>
      </c>
    </row>
    <row r="14" spans="1:9" ht="28.5" thickBot="1" x14ac:dyDescent="0.45">
      <c r="A14" s="39"/>
      <c r="B14" s="45"/>
      <c r="C14" s="33" t="s">
        <v>7</v>
      </c>
      <c r="D14" s="40">
        <v>9.1129999999999995</v>
      </c>
      <c r="G14" s="26">
        <f>6.805+2.308</f>
        <v>9.1129999999999995</v>
      </c>
      <c r="H14" s="21"/>
      <c r="I14" s="21" t="s">
        <v>17</v>
      </c>
    </row>
    <row r="15" spans="1:9" ht="56.25" thickBot="1" x14ac:dyDescent="0.45">
      <c r="A15" s="46" t="s">
        <v>18</v>
      </c>
      <c r="B15" s="47" t="s">
        <v>19</v>
      </c>
      <c r="C15" s="48"/>
      <c r="D15" s="49"/>
      <c r="G15" s="26"/>
      <c r="H15" s="21"/>
      <c r="I15" s="21"/>
    </row>
    <row r="16" spans="1:9" s="54" customFormat="1" ht="83.25" x14ac:dyDescent="0.4">
      <c r="A16" s="50" t="s">
        <v>20</v>
      </c>
      <c r="B16" s="51" t="s">
        <v>21</v>
      </c>
      <c r="C16" s="52" t="s">
        <v>22</v>
      </c>
      <c r="D16" s="53"/>
      <c r="G16" s="55"/>
      <c r="H16" s="56"/>
      <c r="I16" s="56"/>
    </row>
    <row r="17" spans="1:9" ht="28.5" thickBot="1" x14ac:dyDescent="0.45">
      <c r="A17" s="57"/>
      <c r="B17" s="58"/>
      <c r="C17" s="33" t="s">
        <v>7</v>
      </c>
      <c r="D17" s="59"/>
      <c r="G17" s="26"/>
      <c r="H17" s="21"/>
      <c r="I17" s="21"/>
    </row>
    <row r="18" spans="1:9" s="64" customFormat="1" ht="55.5" x14ac:dyDescent="0.4">
      <c r="A18" s="60" t="s">
        <v>23</v>
      </c>
      <c r="B18" s="61" t="s">
        <v>24</v>
      </c>
      <c r="C18" s="62" t="s">
        <v>25</v>
      </c>
      <c r="D18" s="63"/>
      <c r="G18" s="20"/>
      <c r="H18" s="65"/>
      <c r="I18" s="65"/>
    </row>
    <row r="19" spans="1:9" ht="28.5" thickBot="1" x14ac:dyDescent="0.45">
      <c r="A19" s="57"/>
      <c r="B19" s="32"/>
      <c r="C19" s="33" t="s">
        <v>7</v>
      </c>
      <c r="D19" s="66"/>
      <c r="G19" s="26"/>
      <c r="H19" s="21"/>
      <c r="I19" s="21"/>
    </row>
    <row r="20" spans="1:9" s="71" customFormat="1" ht="55.5" x14ac:dyDescent="0.4">
      <c r="A20" s="67" t="s">
        <v>26</v>
      </c>
      <c r="B20" s="68" t="s">
        <v>27</v>
      </c>
      <c r="C20" s="69" t="s">
        <v>28</v>
      </c>
      <c r="D20" s="70"/>
      <c r="G20" s="72"/>
      <c r="H20" s="73"/>
      <c r="I20" s="73"/>
    </row>
    <row r="21" spans="1:9" ht="28.5" thickBot="1" x14ac:dyDescent="0.45">
      <c r="A21" s="57"/>
      <c r="B21" s="32" t="s">
        <v>29</v>
      </c>
      <c r="C21" s="33" t="s">
        <v>7</v>
      </c>
      <c r="D21" s="66"/>
      <c r="G21" s="26"/>
      <c r="H21" s="21"/>
      <c r="I21" s="21"/>
    </row>
    <row r="22" spans="1:9" ht="55.5" x14ac:dyDescent="0.4">
      <c r="A22" s="74" t="s">
        <v>30</v>
      </c>
      <c r="B22" s="36" t="s">
        <v>31</v>
      </c>
      <c r="C22" s="37" t="s">
        <v>28</v>
      </c>
      <c r="D22" s="63"/>
      <c r="G22" s="26"/>
      <c r="H22" s="21"/>
      <c r="I22" s="21"/>
    </row>
    <row r="23" spans="1:9" ht="28.5" thickBot="1" x14ac:dyDescent="0.45">
      <c r="A23" s="57"/>
      <c r="B23" s="32" t="s">
        <v>32</v>
      </c>
      <c r="C23" s="33" t="s">
        <v>7</v>
      </c>
      <c r="D23" s="66"/>
      <c r="G23" s="26"/>
      <c r="H23" s="21"/>
      <c r="I23" s="21"/>
    </row>
    <row r="24" spans="1:9" s="54" customFormat="1" x14ac:dyDescent="0.4">
      <c r="A24" s="50" t="s">
        <v>33</v>
      </c>
      <c r="B24" s="75" t="s">
        <v>34</v>
      </c>
      <c r="C24" s="52" t="s">
        <v>35</v>
      </c>
      <c r="D24" s="53"/>
      <c r="G24" s="55"/>
      <c r="H24" s="56"/>
      <c r="I24" s="56"/>
    </row>
    <row r="25" spans="1:9" ht="28.5" thickBot="1" x14ac:dyDescent="0.45">
      <c r="A25" s="57"/>
      <c r="B25" s="32"/>
      <c r="C25" s="33" t="s">
        <v>7</v>
      </c>
      <c r="D25" s="66"/>
      <c r="G25" s="26"/>
      <c r="H25" s="21"/>
      <c r="I25" s="21"/>
    </row>
    <row r="26" spans="1:9" ht="84" thickBot="1" x14ac:dyDescent="0.45">
      <c r="A26" s="76" t="s">
        <v>36</v>
      </c>
      <c r="B26" s="77" t="s">
        <v>37</v>
      </c>
      <c r="C26" s="48" t="s">
        <v>7</v>
      </c>
      <c r="D26" s="49"/>
      <c r="G26" s="26"/>
      <c r="H26" s="21"/>
      <c r="I26" s="21"/>
    </row>
    <row r="27" spans="1:9" x14ac:dyDescent="0.4">
      <c r="A27" s="74">
        <v>3</v>
      </c>
      <c r="B27" s="36" t="s">
        <v>38</v>
      </c>
      <c r="C27" s="37" t="s">
        <v>39</v>
      </c>
      <c r="D27" s="63"/>
      <c r="G27" s="26"/>
      <c r="H27" s="21"/>
      <c r="I27" s="21"/>
    </row>
    <row r="28" spans="1:9" ht="28.5" thickBot="1" x14ac:dyDescent="0.45">
      <c r="A28" s="57"/>
      <c r="B28" s="32" t="s">
        <v>40</v>
      </c>
      <c r="C28" s="33" t="s">
        <v>7</v>
      </c>
      <c r="D28" s="66"/>
      <c r="G28" s="26"/>
      <c r="H28" s="21"/>
      <c r="I28" s="21"/>
    </row>
    <row r="29" spans="1:9" s="81" customFormat="1" x14ac:dyDescent="0.4">
      <c r="A29" s="74">
        <v>4</v>
      </c>
      <c r="B29" s="78" t="s">
        <v>41</v>
      </c>
      <c r="C29" s="79" t="s">
        <v>11</v>
      </c>
      <c r="D29" s="80"/>
      <c r="G29" s="26"/>
      <c r="H29" s="21"/>
      <c r="I29" s="21"/>
    </row>
    <row r="30" spans="1:9" s="81" customFormat="1" ht="46.5" thickBot="1" x14ac:dyDescent="0.7">
      <c r="A30" s="57"/>
      <c r="B30" s="45"/>
      <c r="C30" s="82" t="s">
        <v>7</v>
      </c>
      <c r="D30" s="83"/>
      <c r="G30" s="26"/>
      <c r="H30" s="21"/>
      <c r="I30" s="84"/>
    </row>
    <row r="31" spans="1:9" s="81" customFormat="1" x14ac:dyDescent="0.4">
      <c r="A31" s="74">
        <v>5</v>
      </c>
      <c r="B31" s="78" t="s">
        <v>42</v>
      </c>
      <c r="C31" s="79" t="s">
        <v>11</v>
      </c>
      <c r="D31" s="85"/>
      <c r="G31" s="26"/>
      <c r="H31" s="21"/>
      <c r="I31" s="21"/>
    </row>
    <row r="32" spans="1:9" s="90" customFormat="1" x14ac:dyDescent="0.4">
      <c r="A32" s="86"/>
      <c r="B32" s="87" t="s">
        <v>43</v>
      </c>
      <c r="C32" s="88" t="s">
        <v>44</v>
      </c>
      <c r="D32" s="89"/>
      <c r="G32" s="55"/>
      <c r="H32" s="56"/>
      <c r="I32" s="56"/>
    </row>
    <row r="33" spans="1:9" s="81" customFormat="1" ht="28.5" thickBot="1" x14ac:dyDescent="0.45">
      <c r="A33" s="57"/>
      <c r="B33" s="45"/>
      <c r="C33" s="82" t="s">
        <v>7</v>
      </c>
      <c r="D33" s="83"/>
      <c r="G33" s="26"/>
      <c r="H33" s="21"/>
      <c r="I33" s="21"/>
    </row>
    <row r="34" spans="1:9" x14ac:dyDescent="0.4">
      <c r="A34" s="74">
        <v>6</v>
      </c>
      <c r="B34" s="91" t="s">
        <v>45</v>
      </c>
      <c r="C34" s="37" t="s">
        <v>11</v>
      </c>
      <c r="D34" s="63"/>
      <c r="G34" s="26"/>
      <c r="H34" s="21"/>
      <c r="I34" s="21"/>
    </row>
    <row r="35" spans="1:9" ht="28.5" thickBot="1" x14ac:dyDescent="0.45">
      <c r="A35" s="57"/>
      <c r="B35" s="32" t="s">
        <v>46</v>
      </c>
      <c r="C35" s="33" t="s">
        <v>7</v>
      </c>
      <c r="D35" s="66"/>
      <c r="G35" s="26"/>
      <c r="H35" s="21"/>
      <c r="I35" s="21"/>
    </row>
    <row r="36" spans="1:9" s="54" customFormat="1" x14ac:dyDescent="0.4">
      <c r="A36" s="50">
        <v>8</v>
      </c>
      <c r="B36" s="75" t="s">
        <v>47</v>
      </c>
      <c r="C36" s="52" t="s">
        <v>35</v>
      </c>
      <c r="D36" s="53"/>
      <c r="G36" s="55"/>
      <c r="H36" s="56"/>
      <c r="I36" s="56"/>
    </row>
    <row r="37" spans="1:9" ht="28.5" thickBot="1" x14ac:dyDescent="0.45">
      <c r="A37" s="57"/>
      <c r="B37" s="32" t="s">
        <v>48</v>
      </c>
      <c r="C37" s="33" t="s">
        <v>7</v>
      </c>
      <c r="D37" s="66"/>
      <c r="G37" s="26"/>
      <c r="H37" s="21"/>
      <c r="I37" s="21"/>
    </row>
    <row r="38" spans="1:9" s="54" customFormat="1" x14ac:dyDescent="0.4">
      <c r="A38" s="50">
        <v>9</v>
      </c>
      <c r="B38" s="75" t="s">
        <v>49</v>
      </c>
      <c r="C38" s="52" t="s">
        <v>35</v>
      </c>
      <c r="D38" s="53"/>
      <c r="G38" s="55"/>
      <c r="H38" s="56"/>
      <c r="I38" s="56"/>
    </row>
    <row r="39" spans="1:9" ht="28.5" thickBot="1" x14ac:dyDescent="0.45">
      <c r="A39" s="57"/>
      <c r="B39" s="32" t="s">
        <v>50</v>
      </c>
      <c r="C39" s="33" t="s">
        <v>7</v>
      </c>
      <c r="D39" s="66"/>
      <c r="G39" s="26"/>
      <c r="H39" s="21"/>
      <c r="I39" s="21"/>
    </row>
    <row r="40" spans="1:9" x14ac:dyDescent="0.4">
      <c r="A40" s="74">
        <v>10</v>
      </c>
      <c r="B40" s="36" t="s">
        <v>51</v>
      </c>
      <c r="C40" s="37" t="s">
        <v>39</v>
      </c>
      <c r="D40" s="63"/>
      <c r="G40" s="26"/>
      <c r="H40" s="21"/>
      <c r="I40" s="21"/>
    </row>
    <row r="41" spans="1:9" ht="28.5" thickBot="1" x14ac:dyDescent="0.45">
      <c r="A41" s="57"/>
      <c r="B41" s="32"/>
      <c r="C41" s="33" t="s">
        <v>7</v>
      </c>
      <c r="D41" s="66"/>
      <c r="G41" s="26"/>
      <c r="H41" s="21"/>
      <c r="I41" s="21"/>
    </row>
    <row r="42" spans="1:9" s="94" customFormat="1" x14ac:dyDescent="0.4">
      <c r="A42" s="50">
        <v>11</v>
      </c>
      <c r="B42" s="92" t="s">
        <v>52</v>
      </c>
      <c r="C42" s="93" t="s">
        <v>35</v>
      </c>
      <c r="D42" s="134">
        <f>1+3</f>
        <v>4</v>
      </c>
      <c r="G42" s="95">
        <v>2</v>
      </c>
      <c r="H42" s="96"/>
      <c r="I42" s="96"/>
    </row>
    <row r="43" spans="1:9" s="97" customFormat="1" ht="28.5" thickBot="1" x14ac:dyDescent="0.45">
      <c r="A43" s="57"/>
      <c r="B43" s="45"/>
      <c r="C43" s="82" t="s">
        <v>7</v>
      </c>
      <c r="D43" s="40">
        <f>0.593+3.623</f>
        <v>4.2160000000000002</v>
      </c>
      <c r="G43" s="98">
        <f>2.432+1.191+0.593</f>
        <v>4.2160000000000002</v>
      </c>
      <c r="H43" s="99"/>
      <c r="I43" s="100" t="s">
        <v>53</v>
      </c>
    </row>
    <row r="44" spans="1:9" s="54" customFormat="1" ht="55.5" x14ac:dyDescent="0.4">
      <c r="A44" s="50">
        <v>12</v>
      </c>
      <c r="B44" s="92" t="s">
        <v>54</v>
      </c>
      <c r="C44" s="93" t="s">
        <v>35</v>
      </c>
      <c r="D44" s="134"/>
      <c r="G44" s="55"/>
      <c r="H44" s="56"/>
      <c r="I44" s="56"/>
    </row>
    <row r="45" spans="1:9" ht="28.5" thickBot="1" x14ac:dyDescent="0.45">
      <c r="A45" s="57"/>
      <c r="B45" s="45"/>
      <c r="C45" s="82" t="s">
        <v>7</v>
      </c>
      <c r="D45" s="40"/>
      <c r="G45" s="26"/>
      <c r="H45" s="21"/>
      <c r="I45" s="21"/>
    </row>
    <row r="46" spans="1:9" s="94" customFormat="1" x14ac:dyDescent="0.4">
      <c r="A46" s="50">
        <v>13</v>
      </c>
      <c r="B46" s="92" t="s">
        <v>55</v>
      </c>
      <c r="C46" s="93" t="s">
        <v>35</v>
      </c>
      <c r="D46" s="134">
        <f>2+3</f>
        <v>5</v>
      </c>
      <c r="G46" s="95">
        <v>2</v>
      </c>
      <c r="H46" s="96"/>
      <c r="I46" s="101" t="s">
        <v>56</v>
      </c>
    </row>
    <row r="47" spans="1:9" s="97" customFormat="1" ht="28.5" thickBot="1" x14ac:dyDescent="0.45">
      <c r="A47" s="57"/>
      <c r="B47" s="45"/>
      <c r="C47" s="82" t="s">
        <v>7</v>
      </c>
      <c r="D47" s="40">
        <f>5.953+4.436</f>
        <v>10.388999999999999</v>
      </c>
      <c r="G47" s="98">
        <f>4.436+5.953</f>
        <v>10.388999999999999</v>
      </c>
      <c r="H47" s="102" t="s">
        <v>57</v>
      </c>
      <c r="I47" s="99"/>
    </row>
    <row r="48" spans="1:9" ht="55.5" x14ac:dyDescent="0.4">
      <c r="A48" s="74">
        <v>7</v>
      </c>
      <c r="B48" s="36" t="s">
        <v>58</v>
      </c>
      <c r="C48" s="37" t="s">
        <v>11</v>
      </c>
      <c r="D48" s="63"/>
      <c r="G48" s="26"/>
      <c r="H48" s="21"/>
      <c r="I48" s="21"/>
    </row>
    <row r="49" spans="1:9" ht="28.5" thickBot="1" x14ac:dyDescent="0.45">
      <c r="A49" s="57"/>
      <c r="B49" s="32" t="s">
        <v>59</v>
      </c>
      <c r="C49" s="33" t="s">
        <v>60</v>
      </c>
      <c r="D49" s="66"/>
      <c r="G49" s="26"/>
      <c r="H49" s="21"/>
      <c r="I49" s="21"/>
    </row>
    <row r="50" spans="1:9" ht="55.5" x14ac:dyDescent="0.4">
      <c r="A50" s="74">
        <v>14</v>
      </c>
      <c r="B50" s="36" t="s">
        <v>61</v>
      </c>
      <c r="C50" s="37" t="s">
        <v>11</v>
      </c>
      <c r="D50" s="63"/>
      <c r="G50" s="26"/>
      <c r="H50" s="21"/>
      <c r="I50" s="21"/>
    </row>
    <row r="51" spans="1:9" ht="56.25" thickBot="1" x14ac:dyDescent="0.45">
      <c r="A51" s="57"/>
      <c r="B51" s="32" t="s">
        <v>62</v>
      </c>
      <c r="C51" s="33" t="s">
        <v>7</v>
      </c>
      <c r="D51" s="66"/>
      <c r="G51" s="26"/>
      <c r="H51" s="21"/>
      <c r="I51" s="21"/>
    </row>
    <row r="52" spans="1:9" s="54" customFormat="1" ht="55.5" x14ac:dyDescent="0.4">
      <c r="A52" s="50">
        <v>15</v>
      </c>
      <c r="B52" s="75" t="s">
        <v>63</v>
      </c>
      <c r="C52" s="52" t="s">
        <v>35</v>
      </c>
      <c r="D52" s="53"/>
      <c r="G52" s="55"/>
      <c r="H52" s="56"/>
      <c r="I52" s="56"/>
    </row>
    <row r="53" spans="1:9" ht="28.5" thickBot="1" x14ac:dyDescent="0.45">
      <c r="A53" s="57"/>
      <c r="B53" s="32" t="s">
        <v>64</v>
      </c>
      <c r="C53" s="33" t="s">
        <v>7</v>
      </c>
      <c r="D53" s="66"/>
      <c r="G53" s="26"/>
      <c r="H53" s="21"/>
      <c r="I53" s="21"/>
    </row>
    <row r="54" spans="1:9" x14ac:dyDescent="0.4">
      <c r="A54" s="74">
        <v>16</v>
      </c>
      <c r="B54" s="36" t="s">
        <v>65</v>
      </c>
      <c r="C54" s="37" t="s">
        <v>11</v>
      </c>
      <c r="D54" s="63"/>
      <c r="G54" s="26"/>
      <c r="H54" s="21"/>
      <c r="I54" s="21"/>
    </row>
    <row r="55" spans="1:9" ht="28.5" thickBot="1" x14ac:dyDescent="0.45">
      <c r="A55" s="57"/>
      <c r="B55" s="32"/>
      <c r="C55" s="33" t="s">
        <v>7</v>
      </c>
      <c r="D55" s="66"/>
      <c r="G55" s="26"/>
      <c r="H55" s="21"/>
      <c r="I55" s="21"/>
    </row>
    <row r="56" spans="1:9" s="54" customFormat="1" ht="83.25" x14ac:dyDescent="0.4">
      <c r="A56" s="50">
        <v>17</v>
      </c>
      <c r="B56" s="75" t="s">
        <v>66</v>
      </c>
      <c r="C56" s="52" t="s">
        <v>35</v>
      </c>
      <c r="D56" s="53"/>
      <c r="G56" s="55"/>
      <c r="H56" s="56"/>
      <c r="I56" s="56"/>
    </row>
    <row r="57" spans="1:9" ht="28.5" thickBot="1" x14ac:dyDescent="0.45">
      <c r="A57" s="57"/>
      <c r="B57" s="32"/>
      <c r="C57" s="33" t="s">
        <v>7</v>
      </c>
      <c r="D57" s="66"/>
      <c r="G57" s="26"/>
      <c r="H57" s="21"/>
      <c r="I57" s="21"/>
    </row>
    <row r="58" spans="1:9" s="54" customFormat="1" x14ac:dyDescent="0.4">
      <c r="A58" s="50">
        <v>18</v>
      </c>
      <c r="B58" s="75" t="s">
        <v>67</v>
      </c>
      <c r="C58" s="52" t="s">
        <v>35</v>
      </c>
      <c r="D58" s="53"/>
      <c r="G58" s="55"/>
      <c r="H58" s="56"/>
      <c r="I58" s="56"/>
    </row>
    <row r="59" spans="1:9" ht="28.5" thickBot="1" x14ac:dyDescent="0.45">
      <c r="A59" s="57"/>
      <c r="B59" s="32"/>
      <c r="C59" s="33" t="s">
        <v>7</v>
      </c>
      <c r="D59" s="66"/>
      <c r="G59" s="26"/>
      <c r="H59" s="21"/>
      <c r="I59" s="21"/>
    </row>
    <row r="60" spans="1:9" s="54" customFormat="1" ht="55.5" x14ac:dyDescent="0.4">
      <c r="A60" s="50">
        <v>19</v>
      </c>
      <c r="B60" s="75" t="s">
        <v>68</v>
      </c>
      <c r="C60" s="52" t="s">
        <v>35</v>
      </c>
      <c r="D60" s="53"/>
      <c r="G60" s="55"/>
      <c r="H60" s="56"/>
      <c r="I60" s="56"/>
    </row>
    <row r="61" spans="1:9" ht="28.5" thickBot="1" x14ac:dyDescent="0.45">
      <c r="A61" s="57"/>
      <c r="B61" s="32"/>
      <c r="C61" s="33" t="s">
        <v>7</v>
      </c>
      <c r="D61" s="66"/>
      <c r="G61" s="26"/>
      <c r="H61" s="21"/>
      <c r="I61" s="21"/>
    </row>
    <row r="62" spans="1:9" ht="83.25" x14ac:dyDescent="0.4">
      <c r="A62" s="74">
        <v>20</v>
      </c>
      <c r="B62" s="36" t="s">
        <v>69</v>
      </c>
      <c r="C62" s="37" t="s">
        <v>39</v>
      </c>
      <c r="D62" s="63"/>
      <c r="G62" s="26"/>
      <c r="H62" s="21"/>
      <c r="I62" s="21"/>
    </row>
    <row r="63" spans="1:9" ht="28.5" thickBot="1" x14ac:dyDescent="0.45">
      <c r="A63" s="57"/>
      <c r="B63" s="32"/>
      <c r="C63" s="33" t="s">
        <v>7</v>
      </c>
      <c r="D63" s="66"/>
      <c r="G63" s="26"/>
      <c r="H63" s="21"/>
      <c r="I63" s="21"/>
    </row>
    <row r="64" spans="1:9" x14ac:dyDescent="0.4">
      <c r="A64" s="74">
        <v>21</v>
      </c>
      <c r="B64" s="36" t="s">
        <v>70</v>
      </c>
      <c r="C64" s="37" t="s">
        <v>71</v>
      </c>
      <c r="D64" s="38">
        <f>14.2/1000</f>
        <v>1.4199999999999999E-2</v>
      </c>
      <c r="G64" s="26">
        <v>1.4E-2</v>
      </c>
      <c r="H64" s="21"/>
      <c r="I64" s="26" t="s">
        <v>72</v>
      </c>
    </row>
    <row r="65" spans="1:9" ht="28.5" thickBot="1" x14ac:dyDescent="0.45">
      <c r="A65" s="103"/>
      <c r="B65" s="104"/>
      <c r="C65" s="105" t="s">
        <v>7</v>
      </c>
      <c r="D65" s="34">
        <v>7.1879999999999997</v>
      </c>
      <c r="G65" s="26">
        <v>7.1879999999999997</v>
      </c>
      <c r="H65" s="21"/>
      <c r="I65" s="21"/>
    </row>
    <row r="66" spans="1:9" ht="57" thickTop="1" thickBot="1" x14ac:dyDescent="0.45">
      <c r="A66" s="16" t="s">
        <v>73</v>
      </c>
      <c r="B66" s="106" t="s">
        <v>74</v>
      </c>
      <c r="C66" s="18" t="s">
        <v>7</v>
      </c>
      <c r="D66" s="19">
        <f>D68+D78+D80</f>
        <v>2.5230000000000001</v>
      </c>
      <c r="G66" s="26"/>
      <c r="H66" s="21"/>
      <c r="I66" s="21"/>
    </row>
    <row r="67" spans="1:9" ht="28.5" thickTop="1" x14ac:dyDescent="0.4">
      <c r="A67" s="41" t="s">
        <v>75</v>
      </c>
      <c r="B67" s="107" t="s">
        <v>76</v>
      </c>
      <c r="C67" s="24" t="s">
        <v>39</v>
      </c>
      <c r="D67" s="135">
        <f>D69+D71+D73+D75</f>
        <v>5.0000000000000002E-5</v>
      </c>
      <c r="G67" s="26"/>
      <c r="H67" s="21"/>
      <c r="I67" s="21"/>
    </row>
    <row r="68" spans="1:9" ht="28.5" thickBot="1" x14ac:dyDescent="0.45">
      <c r="A68" s="39"/>
      <c r="B68" s="32" t="s">
        <v>77</v>
      </c>
      <c r="C68" s="33" t="s">
        <v>7</v>
      </c>
      <c r="D68" s="40">
        <f>D70+D72+D74+D76</f>
        <v>0.42699999999999999</v>
      </c>
      <c r="G68" s="26"/>
      <c r="H68" s="21"/>
      <c r="I68" s="21"/>
    </row>
    <row r="69" spans="1:9" ht="47.25" x14ac:dyDescent="0.4">
      <c r="A69" s="35" t="s">
        <v>78</v>
      </c>
      <c r="B69" s="36" t="s">
        <v>79</v>
      </c>
      <c r="C69" s="37" t="s">
        <v>80</v>
      </c>
      <c r="D69" s="85"/>
      <c r="G69" s="26"/>
      <c r="H69" s="21"/>
      <c r="I69" s="21"/>
    </row>
    <row r="70" spans="1:9" ht="28.5" thickBot="1" x14ac:dyDescent="0.45">
      <c r="A70" s="39"/>
      <c r="B70" s="32"/>
      <c r="C70" s="33" t="s">
        <v>7</v>
      </c>
      <c r="D70" s="83"/>
      <c r="G70" s="26"/>
      <c r="H70" s="21"/>
      <c r="I70" s="21"/>
    </row>
    <row r="71" spans="1:9" ht="47.25" x14ac:dyDescent="0.4">
      <c r="A71" s="41" t="s">
        <v>81</v>
      </c>
      <c r="B71" s="107" t="s">
        <v>82</v>
      </c>
      <c r="C71" s="24" t="s">
        <v>39</v>
      </c>
      <c r="D71" s="135">
        <f>G71</f>
        <v>5.0000000000000002E-5</v>
      </c>
      <c r="G71" s="26">
        <f>0.05/1000</f>
        <v>5.0000000000000002E-5</v>
      </c>
      <c r="H71" s="21"/>
      <c r="I71" s="26" t="s">
        <v>83</v>
      </c>
    </row>
    <row r="72" spans="1:9" ht="28.5" thickBot="1" x14ac:dyDescent="0.45">
      <c r="A72" s="108"/>
      <c r="B72" s="104"/>
      <c r="C72" s="105" t="s">
        <v>7</v>
      </c>
      <c r="D72" s="34">
        <v>0.42699999999999999</v>
      </c>
      <c r="G72" s="26">
        <v>0.42699999999999999</v>
      </c>
      <c r="H72" s="21"/>
      <c r="I72" s="21"/>
    </row>
    <row r="73" spans="1:9" ht="47.25" x14ac:dyDescent="0.4">
      <c r="A73" s="35" t="s">
        <v>84</v>
      </c>
      <c r="B73" s="36" t="s">
        <v>85</v>
      </c>
      <c r="C73" s="37" t="s">
        <v>39</v>
      </c>
      <c r="D73" s="38"/>
      <c r="G73" s="26"/>
      <c r="H73" s="21"/>
      <c r="I73" s="21"/>
    </row>
    <row r="74" spans="1:9" ht="28.5" thickBot="1" x14ac:dyDescent="0.45">
      <c r="A74" s="39"/>
      <c r="B74" s="32"/>
      <c r="C74" s="33" t="s">
        <v>7</v>
      </c>
      <c r="D74" s="40"/>
      <c r="G74" s="26"/>
      <c r="H74" s="21"/>
      <c r="I74" s="21"/>
    </row>
    <row r="75" spans="1:9" ht="47.25" x14ac:dyDescent="0.4">
      <c r="A75" s="41" t="s">
        <v>86</v>
      </c>
      <c r="B75" s="107" t="s">
        <v>87</v>
      </c>
      <c r="C75" s="24" t="s">
        <v>39</v>
      </c>
      <c r="D75" s="136"/>
      <c r="G75" s="26"/>
      <c r="H75" s="21"/>
      <c r="I75" s="21"/>
    </row>
    <row r="76" spans="1:9" ht="28.5" thickBot="1" x14ac:dyDescent="0.45">
      <c r="A76" s="108"/>
      <c r="B76" s="104"/>
      <c r="C76" s="105" t="s">
        <v>7</v>
      </c>
      <c r="D76" s="34"/>
      <c r="G76" s="26"/>
      <c r="H76" s="21"/>
      <c r="I76" s="21"/>
    </row>
    <row r="77" spans="1:9" s="54" customFormat="1" x14ac:dyDescent="0.4">
      <c r="A77" s="50" t="s">
        <v>88</v>
      </c>
      <c r="B77" s="75" t="s">
        <v>89</v>
      </c>
      <c r="C77" s="52" t="s">
        <v>35</v>
      </c>
      <c r="D77" s="134"/>
      <c r="G77" s="55"/>
      <c r="H77" s="56"/>
      <c r="I77" s="56"/>
    </row>
    <row r="78" spans="1:9" ht="28.5" thickBot="1" x14ac:dyDescent="0.45">
      <c r="A78" s="39"/>
      <c r="B78" s="32"/>
      <c r="C78" s="33" t="s">
        <v>7</v>
      </c>
      <c r="D78" s="40"/>
      <c r="G78" s="26"/>
      <c r="H78" s="21"/>
      <c r="I78" s="21"/>
    </row>
    <row r="79" spans="1:9" s="54" customFormat="1" x14ac:dyDescent="0.4">
      <c r="A79" s="137" t="s">
        <v>90</v>
      </c>
      <c r="B79" s="75" t="s">
        <v>91</v>
      </c>
      <c r="C79" s="52" t="s">
        <v>35</v>
      </c>
      <c r="D79" s="138">
        <v>1</v>
      </c>
      <c r="G79" s="55"/>
      <c r="H79" s="56"/>
      <c r="I79" s="56"/>
    </row>
    <row r="80" spans="1:9" ht="28.5" thickBot="1" x14ac:dyDescent="0.45">
      <c r="A80" s="139"/>
      <c r="B80" s="32" t="s">
        <v>92</v>
      </c>
      <c r="C80" s="33" t="s">
        <v>7</v>
      </c>
      <c r="D80" s="140">
        <v>2.0960000000000001</v>
      </c>
      <c r="G80" s="26"/>
      <c r="H80" s="21"/>
      <c r="I80" s="21"/>
    </row>
    <row r="81" spans="1:9" ht="28.5" thickBot="1" x14ac:dyDescent="0.45">
      <c r="A81" s="150" t="s">
        <v>93</v>
      </c>
      <c r="B81" s="151" t="s">
        <v>94</v>
      </c>
      <c r="C81" s="152" t="s">
        <v>7</v>
      </c>
      <c r="D81" s="153">
        <f>D83+D85+D87</f>
        <v>7.6159999999999997</v>
      </c>
      <c r="G81" s="20"/>
      <c r="H81" s="21"/>
      <c r="I81" s="21"/>
    </row>
    <row r="82" spans="1:9" ht="28.5" thickTop="1" x14ac:dyDescent="0.4">
      <c r="A82" s="154">
        <v>25</v>
      </c>
      <c r="B82" s="107" t="s">
        <v>95</v>
      </c>
      <c r="C82" s="24" t="s">
        <v>39</v>
      </c>
      <c r="D82" s="155"/>
      <c r="G82" s="26"/>
      <c r="H82" s="21"/>
      <c r="I82" s="21"/>
    </row>
    <row r="83" spans="1:9" ht="28.5" thickBot="1" x14ac:dyDescent="0.45">
      <c r="A83" s="143"/>
      <c r="B83" s="32" t="s">
        <v>96</v>
      </c>
      <c r="C83" s="33" t="s">
        <v>7</v>
      </c>
      <c r="D83" s="140"/>
      <c r="G83" s="26"/>
      <c r="H83" s="21"/>
      <c r="I83" s="21"/>
    </row>
    <row r="84" spans="1:9" s="54" customFormat="1" x14ac:dyDescent="0.4">
      <c r="A84" s="137">
        <v>26</v>
      </c>
      <c r="B84" s="75" t="s">
        <v>97</v>
      </c>
      <c r="C84" s="52" t="s">
        <v>35</v>
      </c>
      <c r="D84" s="138">
        <v>24</v>
      </c>
      <c r="G84" s="55"/>
      <c r="H84" s="56"/>
      <c r="I84" s="56"/>
    </row>
    <row r="85" spans="1:9" ht="28.5" thickBot="1" x14ac:dyDescent="0.45">
      <c r="A85" s="143"/>
      <c r="B85" s="32" t="s">
        <v>98</v>
      </c>
      <c r="C85" s="33" t="s">
        <v>7</v>
      </c>
      <c r="D85" s="140">
        <f>1.551+0.109+1.019+3.186</f>
        <v>5.8650000000000002</v>
      </c>
      <c r="G85" s="26"/>
      <c r="H85" s="21"/>
      <c r="I85" s="21"/>
    </row>
    <row r="86" spans="1:9" s="54" customFormat="1" x14ac:dyDescent="0.4">
      <c r="A86" s="50">
        <v>27</v>
      </c>
      <c r="B86" s="75" t="s">
        <v>99</v>
      </c>
      <c r="C86" s="52" t="s">
        <v>35</v>
      </c>
      <c r="D86" s="134">
        <v>1</v>
      </c>
      <c r="G86" s="55"/>
      <c r="H86" s="56"/>
      <c r="I86" s="56"/>
    </row>
    <row r="87" spans="1:9" ht="28.5" thickBot="1" x14ac:dyDescent="0.45">
      <c r="A87" s="103"/>
      <c r="B87" s="104"/>
      <c r="C87" s="105" t="s">
        <v>7</v>
      </c>
      <c r="D87" s="34">
        <v>1.7509999999999999</v>
      </c>
      <c r="G87" s="26"/>
      <c r="H87" s="21"/>
      <c r="I87" s="21"/>
    </row>
    <row r="88" spans="1:9" ht="84.75" thickTop="1" thickBot="1" x14ac:dyDescent="0.45">
      <c r="A88" s="16" t="s">
        <v>100</v>
      </c>
      <c r="B88" s="106" t="s">
        <v>101</v>
      </c>
      <c r="C88" s="18" t="s">
        <v>7</v>
      </c>
      <c r="D88" s="19">
        <f>D89+D90</f>
        <v>0</v>
      </c>
      <c r="G88" s="26"/>
      <c r="H88" s="21"/>
      <c r="I88" s="21"/>
    </row>
    <row r="89" spans="1:9" ht="57" thickTop="1" thickBot="1" x14ac:dyDescent="0.45">
      <c r="A89" s="109">
        <v>28</v>
      </c>
      <c r="B89" s="110" t="s">
        <v>102</v>
      </c>
      <c r="C89" s="111" t="s">
        <v>7</v>
      </c>
      <c r="D89" s="141"/>
      <c r="G89" s="26"/>
      <c r="H89" s="21"/>
      <c r="I89" s="21"/>
    </row>
    <row r="90" spans="1:9" ht="56.25" thickBot="1" x14ac:dyDescent="0.45">
      <c r="A90" s="112">
        <v>29</v>
      </c>
      <c r="B90" s="47" t="s">
        <v>103</v>
      </c>
      <c r="C90" s="113" t="s">
        <v>7</v>
      </c>
      <c r="D90" s="142"/>
      <c r="G90" s="26"/>
      <c r="H90" s="21"/>
      <c r="I90" s="21"/>
    </row>
    <row r="91" spans="1:9" s="114" customFormat="1" ht="56.25" thickBot="1" x14ac:dyDescent="0.45">
      <c r="A91" s="148">
        <v>30</v>
      </c>
      <c r="B91" s="77" t="s">
        <v>104</v>
      </c>
      <c r="C91" s="48" t="s">
        <v>7</v>
      </c>
      <c r="D91" s="149"/>
      <c r="G91" s="26"/>
      <c r="H91" s="115"/>
      <c r="I91" s="115"/>
    </row>
    <row r="92" spans="1:9" ht="28.5" thickBot="1" x14ac:dyDescent="0.45">
      <c r="A92" s="144"/>
      <c r="B92" s="145" t="s">
        <v>105</v>
      </c>
      <c r="C92" s="146" t="s">
        <v>7</v>
      </c>
      <c r="D92" s="147">
        <f>D88+D81+D66+D7+D91</f>
        <v>41.045000000000002</v>
      </c>
      <c r="F92" s="64"/>
      <c r="G92" s="26"/>
      <c r="H92" s="21"/>
      <c r="I92" s="21"/>
    </row>
    <row r="93" spans="1:9" ht="28.5" thickTop="1" x14ac:dyDescent="0.4">
      <c r="A93" s="116"/>
      <c r="B93" s="117"/>
      <c r="C93" s="117"/>
      <c r="D93" s="118"/>
      <c r="G93" s="26"/>
      <c r="H93" s="21"/>
      <c r="I93" s="21"/>
    </row>
    <row r="94" spans="1:9" x14ac:dyDescent="0.4">
      <c r="A94" s="116"/>
      <c r="B94" s="117"/>
      <c r="C94" s="117"/>
      <c r="D94" s="118"/>
      <c r="G94" s="26"/>
      <c r="H94" s="21"/>
      <c r="I94" s="21"/>
    </row>
    <row r="95" spans="1:9" x14ac:dyDescent="0.4">
      <c r="A95" s="116"/>
      <c r="B95" s="119"/>
      <c r="C95" s="117"/>
      <c r="D95" s="120"/>
      <c r="G95" s="26"/>
      <c r="H95" s="21"/>
      <c r="I95" s="21"/>
    </row>
    <row r="96" spans="1:9" x14ac:dyDescent="0.4">
      <c r="A96" s="116"/>
      <c r="B96" s="121"/>
      <c r="C96" s="121"/>
      <c r="D96" s="121"/>
      <c r="G96" s="26"/>
      <c r="H96" s="21"/>
      <c r="I96" s="21"/>
    </row>
    <row r="97" spans="1:9" x14ac:dyDescent="0.4">
      <c r="A97" s="122"/>
      <c r="B97" s="123"/>
      <c r="C97" s="123"/>
      <c r="D97" s="124"/>
      <c r="G97" s="26"/>
      <c r="H97" s="21"/>
      <c r="I97" s="21"/>
    </row>
    <row r="98" spans="1:9" x14ac:dyDescent="0.4">
      <c r="A98" s="122"/>
      <c r="B98" s="125"/>
      <c r="C98" s="126"/>
      <c r="D98" s="127"/>
    </row>
    <row r="99" spans="1:9" x14ac:dyDescent="0.4">
      <c r="A99" s="122"/>
      <c r="B99" s="125"/>
      <c r="C99" s="128"/>
      <c r="D99" s="129"/>
    </row>
    <row r="100" spans="1:9" x14ac:dyDescent="0.4">
      <c r="A100" s="122"/>
      <c r="B100" s="125"/>
      <c r="C100" s="128"/>
      <c r="D100" s="129"/>
    </row>
    <row r="101" spans="1:9" x14ac:dyDescent="0.4">
      <c r="A101" s="122"/>
      <c r="B101" s="125"/>
      <c r="C101" s="128"/>
      <c r="D101" s="129"/>
    </row>
    <row r="102" spans="1:9" x14ac:dyDescent="0.4">
      <c r="A102" s="122"/>
      <c r="B102" s="125"/>
      <c r="C102" s="128"/>
      <c r="D102" s="129"/>
    </row>
    <row r="103" spans="1:9" x14ac:dyDescent="0.4">
      <c r="A103" s="122"/>
      <c r="B103" s="125"/>
      <c r="C103" s="128"/>
      <c r="D103" s="129"/>
    </row>
    <row r="104" spans="1:9" x14ac:dyDescent="0.4">
      <c r="A104" s="122"/>
      <c r="B104" s="125"/>
      <c r="C104" s="128"/>
      <c r="D104" s="129"/>
    </row>
    <row r="105" spans="1:9" x14ac:dyDescent="0.4">
      <c r="A105" s="122"/>
      <c r="B105" s="125"/>
      <c r="C105" s="128"/>
      <c r="D105" s="129"/>
    </row>
    <row r="106" spans="1:9" x14ac:dyDescent="0.4">
      <c r="A106" s="122"/>
      <c r="B106" s="125"/>
      <c r="C106" s="128"/>
      <c r="D106" s="129"/>
    </row>
    <row r="107" spans="1:9" x14ac:dyDescent="0.4">
      <c r="A107" s="122"/>
      <c r="B107" s="125"/>
      <c r="C107" s="128"/>
      <c r="D107" s="129"/>
    </row>
    <row r="108" spans="1:9" x14ac:dyDescent="0.4">
      <c r="A108" s="122"/>
      <c r="B108" s="125"/>
      <c r="C108" s="128"/>
      <c r="D108" s="129"/>
    </row>
    <row r="109" spans="1:9" x14ac:dyDescent="0.4">
      <c r="A109" s="122"/>
      <c r="B109" s="125"/>
      <c r="C109" s="128"/>
      <c r="D109" s="129"/>
    </row>
    <row r="110" spans="1:9" x14ac:dyDescent="0.4">
      <c r="A110" s="122"/>
      <c r="B110" s="125"/>
      <c r="C110" s="128"/>
      <c r="D110" s="129"/>
    </row>
    <row r="111" spans="1:9" x14ac:dyDescent="0.4">
      <c r="A111" s="122"/>
      <c r="B111" s="125"/>
      <c r="C111" s="128"/>
      <c r="D111" s="129"/>
    </row>
    <row r="112" spans="1:9" x14ac:dyDescent="0.4">
      <c r="A112" s="122"/>
      <c r="B112" s="125"/>
      <c r="C112" s="128"/>
      <c r="D112" s="129"/>
    </row>
    <row r="113" spans="1:4" x14ac:dyDescent="0.4">
      <c r="A113" s="122"/>
      <c r="B113" s="125"/>
      <c r="C113" s="128"/>
      <c r="D113" s="129"/>
    </row>
    <row r="114" spans="1:4" x14ac:dyDescent="0.4">
      <c r="A114" s="122"/>
      <c r="B114" s="125"/>
      <c r="C114" s="128"/>
      <c r="D114" s="129"/>
    </row>
    <row r="115" spans="1:4" x14ac:dyDescent="0.4">
      <c r="A115" s="122"/>
      <c r="B115" s="125"/>
      <c r="C115" s="128"/>
      <c r="D115" s="129"/>
    </row>
    <row r="116" spans="1:4" x14ac:dyDescent="0.4">
      <c r="A116" s="130"/>
      <c r="B116" s="125"/>
      <c r="C116" s="128"/>
      <c r="D116" s="129"/>
    </row>
    <row r="117" spans="1:4" x14ac:dyDescent="0.4">
      <c r="A117" s="122"/>
      <c r="B117" s="125"/>
      <c r="C117" s="128"/>
      <c r="D117" s="129"/>
    </row>
    <row r="118" spans="1:4" x14ac:dyDescent="0.4">
      <c r="A118" s="122"/>
      <c r="B118" s="125"/>
      <c r="C118" s="128"/>
      <c r="D118" s="129"/>
    </row>
    <row r="119" spans="1:4" x14ac:dyDescent="0.4">
      <c r="A119" s="122"/>
      <c r="B119" s="125"/>
      <c r="C119" s="128"/>
      <c r="D119" s="129"/>
    </row>
    <row r="120" spans="1:4" x14ac:dyDescent="0.4">
      <c r="A120" s="122"/>
      <c r="B120" s="125"/>
      <c r="C120" s="128"/>
      <c r="D120" s="129"/>
    </row>
    <row r="121" spans="1:4" x14ac:dyDescent="0.4">
      <c r="A121" s="122"/>
      <c r="B121" s="125"/>
      <c r="C121" s="128"/>
      <c r="D121" s="129"/>
    </row>
    <row r="122" spans="1:4" x14ac:dyDescent="0.4">
      <c r="A122" s="122"/>
      <c r="B122" s="125"/>
      <c r="C122" s="128"/>
      <c r="D122" s="129"/>
    </row>
    <row r="123" spans="1:4" x14ac:dyDescent="0.4">
      <c r="A123" s="130"/>
      <c r="B123" s="125"/>
      <c r="C123" s="128"/>
      <c r="D123" s="129"/>
    </row>
    <row r="124" spans="1:4" x14ac:dyDescent="0.4">
      <c r="A124" s="131"/>
      <c r="B124" s="125"/>
      <c r="C124" s="128"/>
      <c r="D124" s="129"/>
    </row>
    <row r="125" spans="1:4" x14ac:dyDescent="0.4">
      <c r="A125" s="122"/>
      <c r="B125" s="125"/>
      <c r="C125" s="128"/>
      <c r="D125" s="129"/>
    </row>
    <row r="126" spans="1:4" x14ac:dyDescent="0.4">
      <c r="A126" s="131"/>
      <c r="B126" s="125"/>
      <c r="C126" s="128"/>
      <c r="D126" s="129"/>
    </row>
    <row r="127" spans="1:4" x14ac:dyDescent="0.4">
      <c r="A127" s="122"/>
      <c r="B127" s="125"/>
      <c r="C127" s="128"/>
      <c r="D127" s="129"/>
    </row>
    <row r="128" spans="1:4" x14ac:dyDescent="0.4">
      <c r="A128" s="131"/>
      <c r="B128" s="125"/>
      <c r="C128" s="128"/>
      <c r="D128" s="129"/>
    </row>
    <row r="129" spans="1:4" x14ac:dyDescent="0.4">
      <c r="A129" s="122"/>
      <c r="B129" s="125"/>
      <c r="C129" s="128"/>
      <c r="D129" s="129"/>
    </row>
    <row r="130" spans="1:4" x14ac:dyDescent="0.4">
      <c r="A130" s="130"/>
      <c r="B130" s="125"/>
      <c r="C130" s="128"/>
      <c r="D130" s="129"/>
    </row>
    <row r="131" spans="1:4" x14ac:dyDescent="0.4">
      <c r="A131" s="122"/>
      <c r="B131" s="125"/>
      <c r="C131" s="128"/>
      <c r="D131" s="129"/>
    </row>
    <row r="132" spans="1:4" x14ac:dyDescent="0.4">
      <c r="A132" s="122"/>
      <c r="B132" s="125"/>
      <c r="C132" s="128"/>
      <c r="D132" s="129"/>
    </row>
    <row r="133" spans="1:4" x14ac:dyDescent="0.4">
      <c r="A133" s="130"/>
      <c r="B133" s="125"/>
      <c r="C133" s="128"/>
      <c r="D133" s="129"/>
    </row>
    <row r="134" spans="1:4" x14ac:dyDescent="0.4">
      <c r="A134" s="122"/>
      <c r="B134" s="125"/>
      <c r="C134" s="128"/>
      <c r="D134" s="129"/>
    </row>
    <row r="135" spans="1:4" x14ac:dyDescent="0.4">
      <c r="A135" s="122"/>
      <c r="B135" s="125"/>
      <c r="C135" s="128"/>
      <c r="D135" s="129"/>
    </row>
    <row r="136" spans="1:4" x14ac:dyDescent="0.4">
      <c r="A136" s="130"/>
      <c r="B136" s="125"/>
      <c r="C136" s="128"/>
      <c r="D136" s="129"/>
    </row>
    <row r="137" spans="1:4" x14ac:dyDescent="0.4">
      <c r="A137" s="122"/>
      <c r="B137" s="125"/>
      <c r="C137" s="128"/>
      <c r="D137" s="129"/>
    </row>
    <row r="138" spans="1:4" x14ac:dyDescent="0.4">
      <c r="A138" s="130"/>
      <c r="B138" s="125"/>
      <c r="C138" s="128"/>
      <c r="D138" s="129"/>
    </row>
    <row r="139" spans="1:4" x14ac:dyDescent="0.4">
      <c r="A139" s="122"/>
      <c r="B139" s="125"/>
      <c r="C139" s="128"/>
      <c r="D139" s="129"/>
    </row>
    <row r="140" spans="1:4" x14ac:dyDescent="0.4">
      <c r="A140" s="130"/>
      <c r="B140" s="125"/>
      <c r="C140" s="128"/>
      <c r="D140" s="129"/>
    </row>
    <row r="141" spans="1:4" x14ac:dyDescent="0.4">
      <c r="A141" s="122"/>
      <c r="B141" s="125"/>
      <c r="C141" s="128"/>
      <c r="D141" s="129"/>
    </row>
    <row r="142" spans="1:4" x14ac:dyDescent="0.4">
      <c r="A142" s="130"/>
      <c r="B142" s="125"/>
      <c r="C142" s="128"/>
      <c r="D142" s="129"/>
    </row>
    <row r="143" spans="1:4" x14ac:dyDescent="0.4">
      <c r="A143" s="122"/>
      <c r="B143" s="125"/>
      <c r="C143" s="128"/>
      <c r="D143" s="129"/>
    </row>
    <row r="144" spans="1:4" x14ac:dyDescent="0.4">
      <c r="A144" s="130"/>
      <c r="B144" s="125"/>
      <c r="C144" s="128"/>
      <c r="D144" s="129"/>
    </row>
    <row r="145" spans="1:4" x14ac:dyDescent="0.4">
      <c r="A145" s="122"/>
      <c r="B145" s="125"/>
      <c r="C145" s="128"/>
      <c r="D145" s="129"/>
    </row>
    <row r="146" spans="1:4" x14ac:dyDescent="0.4">
      <c r="A146" s="130"/>
      <c r="B146" s="125"/>
      <c r="C146" s="128"/>
      <c r="D146" s="129"/>
    </row>
    <row r="147" spans="1:4" x14ac:dyDescent="0.4">
      <c r="A147" s="122"/>
      <c r="B147" s="125"/>
      <c r="C147" s="128"/>
      <c r="D147" s="129"/>
    </row>
    <row r="148" spans="1:4" x14ac:dyDescent="0.4">
      <c r="A148" s="130"/>
      <c r="B148" s="125"/>
      <c r="C148" s="128"/>
      <c r="D148" s="129"/>
    </row>
    <row r="149" spans="1:4" x14ac:dyDescent="0.4">
      <c r="A149" s="122"/>
      <c r="B149" s="125"/>
      <c r="C149" s="128"/>
      <c r="D149" s="129"/>
    </row>
    <row r="150" spans="1:4" x14ac:dyDescent="0.4">
      <c r="A150" s="130"/>
      <c r="B150" s="125"/>
      <c r="C150" s="128"/>
      <c r="D150" s="129"/>
    </row>
    <row r="151" spans="1:4" x14ac:dyDescent="0.4">
      <c r="A151" s="122"/>
      <c r="B151" s="125"/>
      <c r="C151" s="128"/>
      <c r="D151" s="129"/>
    </row>
    <row r="152" spans="1:4" x14ac:dyDescent="0.4">
      <c r="A152" s="122"/>
      <c r="B152" s="125"/>
      <c r="C152" s="128"/>
      <c r="D152" s="129"/>
    </row>
    <row r="153" spans="1:4" x14ac:dyDescent="0.4">
      <c r="A153" s="122"/>
      <c r="B153" s="125"/>
      <c r="C153" s="128"/>
      <c r="D153" s="129"/>
    </row>
    <row r="154" spans="1:4" x14ac:dyDescent="0.4">
      <c r="A154" s="122"/>
      <c r="B154" s="125"/>
      <c r="C154" s="128"/>
      <c r="D154" s="129"/>
    </row>
  </sheetData>
  <mergeCells count="6">
    <mergeCell ref="A2:D2"/>
    <mergeCell ref="A4:A6"/>
    <mergeCell ref="B4:B6"/>
    <mergeCell ref="C4:C6"/>
    <mergeCell ref="D4:D6"/>
    <mergeCell ref="B96:D9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Ширко Ольга</dc:creator>
  <cp:lastModifiedBy>Ширко Ольга</cp:lastModifiedBy>
  <dcterms:created xsi:type="dcterms:W3CDTF">2021-01-26T08:02:04Z</dcterms:created>
  <dcterms:modified xsi:type="dcterms:W3CDTF">2021-01-26T08:32:13Z</dcterms:modified>
</cp:coreProperties>
</file>