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90" i="1"/>
  <c r="D89" i="1"/>
  <c r="D88" i="1"/>
  <c r="D84" i="1"/>
  <c r="D83" i="1"/>
  <c r="D82" i="1"/>
  <c r="D81" i="1"/>
  <c r="D72" i="1"/>
  <c r="D71" i="1"/>
  <c r="D51" i="1"/>
  <c r="D50" i="1"/>
  <c r="D37" i="1"/>
  <c r="D35" i="1"/>
  <c r="D14" i="1"/>
  <c r="D13" i="1"/>
  <c r="D3" i="1"/>
  <c r="D70" i="1" l="1"/>
  <c r="D85" i="1"/>
  <c r="D11" i="1"/>
  <c r="D96" i="1" s="1"/>
</calcChain>
</file>

<file path=xl/sharedStrings.xml><?xml version="1.0" encoding="utf-8"?>
<sst xmlns="http://schemas.openxmlformats.org/spreadsheetml/2006/main" count="177" uniqueCount="103">
  <si>
    <t>Отчет по текущему ремонту дома № 115 лит.Б по Ленинскому пр.,  за 2018 год</t>
  </si>
  <si>
    <t xml:space="preserve">Плановые начисления по текущему ремонту на 2018 год составляют  - </t>
  </si>
  <si>
    <t>Сводная программа (план) текущего ремонта дома № 115 лит.Б по Ленинскому пр.,  на 2017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</si>
  <si>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</si>
  <si>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</si>
  <si>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</si>
  <si>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</si>
  <si>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</si>
  <si>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</si>
  <si>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</si>
  <si>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</si>
  <si>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</si>
  <si>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</si>
  <si>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</si>
  <si>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</si>
  <si>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</si>
  <si>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</si>
  <si>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</si>
  <si>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</si>
  <si>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</si>
  <si>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</si>
  <si>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</si>
  <si>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</si>
  <si>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</si>
  <si>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</si>
  <si>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</si>
  <si>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</si>
  <si>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</si>
  <si>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</si>
  <si>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</si>
  <si>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</si>
  <si>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</si>
  <si>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</si>
  <si>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</si>
  <si>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</si>
  <si>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</si>
  <si>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</si>
  <si>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</si>
  <si>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</si>
  <si>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</si>
  <si>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</si>
  <si>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</si>
  <si>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</si>
  <si>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</si>
  <si>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</si>
  <si>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</si>
  <si>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</si>
  <si>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</si>
  <si>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</si>
  <si>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</si>
  <si>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</si>
  <si>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</si>
  <si>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</si>
  <si>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</si>
  <si>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</si>
  <si>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</si>
  <si>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</si>
  <si>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</si>
  <si>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</si>
  <si>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</si>
  <si>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</si>
  <si>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</si>
  <si>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</si>
  <si>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</si>
  <si>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</si>
  <si>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</si>
  <si>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</si>
  <si>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</si>
  <si>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</si>
  <si>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</si>
  <si>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</si>
  <si>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</si>
  <si>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</si>
  <si>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</si>
  <si>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</si>
  <si>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</si>
  <si>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</si>
  <si>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</si>
  <si>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</si>
  <si>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</si>
  <si>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розлив в подвале между 5-6 пар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</si>
  <si>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</si>
  <si>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</si>
  <si>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</si>
  <si>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</si>
  <si>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</si>
  <si>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</si>
  <si>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</si>
  <si>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</si>
  <si>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</si>
  <si>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</si>
  <si>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</si>
  <si>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</si>
  <si>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</si>
  <si>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установка энергосберегающие светильники с</t>
  </si>
  <si>
    <t>датчиками движения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</si>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</sst>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family val="2"/>
      <charset val="204"/>
    </font>
    <font>
      <b/>
      <sz val="20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sz val="20"/>
      <name val="Times New Roman Cyr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9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wrapText="1"/>
    </xf>
    <xf numFmtId="0" fontId="13" fillId="3" borderId="5" xfId="0" applyFont="1" applyFill="1" applyBorder="1" applyAlignment="1">
      <alignment wrapText="1"/>
    </xf>
    <xf numFmtId="0" fontId="12" fillId="3" borderId="6" xfId="0" applyFont="1" applyFill="1" applyBorder="1" applyAlignment="1">
      <alignment horizontal="center" wrapText="1"/>
    </xf>
    <xf numFmtId="165" fontId="6" fillId="3" borderId="7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12" fillId="0" borderId="8" xfId="0" applyFont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2" fillId="0" borderId="9" xfId="0" applyFont="1" applyFill="1" applyBorder="1" applyAlignment="1">
      <alignment horizontal="center" wrapText="1"/>
    </xf>
    <xf numFmtId="165" fontId="6" fillId="0" borderId="10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12" fillId="0" borderId="14" xfId="0" applyFont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wrapText="1"/>
    </xf>
    <xf numFmtId="165" fontId="6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 horizontal="center" wrapText="1"/>
    </xf>
    <xf numFmtId="165" fontId="6" fillId="0" borderId="19" xfId="0" applyNumberFormat="1" applyFont="1" applyFill="1" applyBorder="1" applyAlignment="1">
      <alignment horizontal="center" wrapText="1"/>
    </xf>
    <xf numFmtId="49" fontId="12" fillId="0" borderId="20" xfId="0" applyNumberFormat="1" applyFont="1" applyBorder="1" applyAlignment="1">
      <alignment wrapText="1"/>
    </xf>
    <xf numFmtId="165" fontId="6" fillId="0" borderId="21" xfId="0" applyNumberFormat="1" applyFont="1" applyFill="1" applyBorder="1" applyAlignment="1">
      <alignment horizontal="center" wrapText="1"/>
    </xf>
    <xf numFmtId="49" fontId="12" fillId="0" borderId="22" xfId="0" applyNumberFormat="1" applyFont="1" applyBorder="1" applyAlignment="1">
      <alignment wrapText="1"/>
    </xf>
    <xf numFmtId="0" fontId="12" fillId="0" borderId="9" xfId="0" applyFont="1" applyFill="1" applyBorder="1" applyAlignment="1">
      <alignment wrapText="1"/>
    </xf>
    <xf numFmtId="1" fontId="1" fillId="0" borderId="0" xfId="0" applyNumberFormat="1" applyFont="1"/>
    <xf numFmtId="49" fontId="12" fillId="0" borderId="23" xfId="0" applyNumberFormat="1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2" fillId="0" borderId="24" xfId="0" applyFont="1" applyFill="1" applyBorder="1" applyAlignment="1">
      <alignment horizontal="center" wrapText="1"/>
    </xf>
    <xf numFmtId="165" fontId="6" fillId="0" borderId="25" xfId="0" applyNumberFormat="1" applyFont="1" applyFill="1" applyBorder="1" applyAlignment="1">
      <alignment horizontal="center" wrapText="1"/>
    </xf>
    <xf numFmtId="1" fontId="12" fillId="0" borderId="17" xfId="0" applyNumberFormat="1" applyFont="1" applyBorder="1" applyAlignment="1">
      <alignment wrapText="1"/>
    </xf>
    <xf numFmtId="1" fontId="12" fillId="0" borderId="26" xfId="0" applyNumberFormat="1" applyFont="1" applyFill="1" applyBorder="1" applyAlignment="1">
      <alignment vertical="top" wrapText="1"/>
    </xf>
    <xf numFmtId="1" fontId="12" fillId="0" borderId="18" xfId="0" applyNumberFormat="1" applyFont="1" applyFill="1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center" wrapText="1"/>
    </xf>
    <xf numFmtId="0" fontId="12" fillId="0" borderId="20" xfId="0" applyFont="1" applyBorder="1" applyAlignment="1">
      <alignment wrapText="1"/>
    </xf>
    <xf numFmtId="1" fontId="12" fillId="0" borderId="27" xfId="0" applyNumberFormat="1" applyFont="1" applyFill="1" applyBorder="1" applyAlignment="1">
      <alignment vertical="top" wrapText="1"/>
    </xf>
    <xf numFmtId="165" fontId="6" fillId="2" borderId="21" xfId="0" applyNumberFormat="1" applyFont="1" applyFill="1" applyBorder="1" applyAlignment="1">
      <alignment horizontal="center" wrapText="1"/>
    </xf>
    <xf numFmtId="165" fontId="12" fillId="0" borderId="17" xfId="0" applyNumberFormat="1" applyFont="1" applyBorder="1" applyAlignment="1">
      <alignment wrapText="1"/>
    </xf>
    <xf numFmtId="165" fontId="12" fillId="0" borderId="18" xfId="0" applyNumberFormat="1" applyFont="1" applyFill="1" applyBorder="1" applyAlignment="1">
      <alignment wrapText="1"/>
    </xf>
    <xf numFmtId="165" fontId="12" fillId="0" borderId="18" xfId="0" applyNumberFormat="1" applyFont="1" applyFill="1" applyBorder="1" applyAlignment="1">
      <alignment horizontal="center" wrapText="1"/>
    </xf>
    <xf numFmtId="0" fontId="12" fillId="0" borderId="17" xfId="0" applyNumberFormat="1" applyFont="1" applyBorder="1" applyAlignment="1">
      <alignment wrapText="1"/>
    </xf>
    <xf numFmtId="0" fontId="12" fillId="0" borderId="18" xfId="0" applyNumberFormat="1" applyFont="1" applyFill="1" applyBorder="1" applyAlignment="1">
      <alignment wrapText="1"/>
    </xf>
    <xf numFmtId="0" fontId="12" fillId="0" borderId="18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12" fillId="0" borderId="17" xfId="0" applyFont="1" applyBorder="1" applyAlignment="1">
      <alignment wrapText="1"/>
    </xf>
    <xf numFmtId="1" fontId="12" fillId="0" borderId="18" xfId="0" applyNumberFormat="1" applyFont="1" applyFill="1" applyBorder="1" applyAlignment="1">
      <alignment wrapText="1"/>
    </xf>
    <xf numFmtId="0" fontId="12" fillId="0" borderId="23" xfId="0" applyFont="1" applyBorder="1" applyAlignment="1">
      <alignment wrapText="1"/>
    </xf>
    <xf numFmtId="1" fontId="12" fillId="0" borderId="28" xfId="0" applyNumberFormat="1" applyFont="1" applyBorder="1" applyAlignment="1">
      <alignment wrapText="1"/>
    </xf>
    <xf numFmtId="1" fontId="12" fillId="0" borderId="12" xfId="0" applyNumberFormat="1" applyFont="1" applyFill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vertical="top" wrapText="1"/>
    </xf>
    <xf numFmtId="0" fontId="6" fillId="0" borderId="17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30" xfId="0" applyFont="1" applyFill="1" applyBorder="1" applyAlignment="1">
      <alignment wrapText="1"/>
    </xf>
    <xf numFmtId="0" fontId="12" fillId="0" borderId="30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12" fillId="3" borderId="5" xfId="0" applyFont="1" applyFill="1" applyBorder="1" applyAlignment="1">
      <alignment horizontal="center" wrapText="1"/>
    </xf>
    <xf numFmtId="49" fontId="14" fillId="0" borderId="22" xfId="0" applyNumberFormat="1" applyFont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4" fillId="0" borderId="9" xfId="0" applyFont="1" applyFill="1" applyBorder="1" applyAlignment="1">
      <alignment horizontal="center" wrapText="1"/>
    </xf>
    <xf numFmtId="165" fontId="14" fillId="0" borderId="10" xfId="0" applyNumberFormat="1" applyFont="1" applyFill="1" applyBorder="1" applyAlignment="1">
      <alignment horizontal="center" wrapText="1"/>
    </xf>
    <xf numFmtId="0" fontId="15" fillId="0" borderId="0" xfId="0" applyFont="1"/>
    <xf numFmtId="49" fontId="14" fillId="0" borderId="29" xfId="0" applyNumberFormat="1" applyFont="1" applyBorder="1" applyAlignment="1">
      <alignment wrapText="1"/>
    </xf>
    <xf numFmtId="0" fontId="14" fillId="0" borderId="30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165" fontId="14" fillId="0" borderId="16" xfId="0" applyNumberFormat="1" applyFont="1" applyFill="1" applyBorder="1" applyAlignment="1">
      <alignment horizontal="center" wrapText="1"/>
    </xf>
    <xf numFmtId="49" fontId="12" fillId="0" borderId="29" xfId="0" applyNumberFormat="1" applyFont="1" applyBorder="1" applyAlignment="1">
      <alignment wrapText="1"/>
    </xf>
    <xf numFmtId="1" fontId="12" fillId="0" borderId="22" xfId="0" applyNumberFormat="1" applyFont="1" applyBorder="1" applyAlignment="1">
      <alignment wrapText="1"/>
    </xf>
    <xf numFmtId="1" fontId="12" fillId="0" borderId="9" xfId="0" applyNumberFormat="1" applyFont="1" applyFill="1" applyBorder="1" applyAlignment="1">
      <alignment wrapText="1"/>
    </xf>
    <xf numFmtId="1" fontId="12" fillId="0" borderId="9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16" fillId="0" borderId="0" xfId="0" applyFont="1"/>
    <xf numFmtId="0" fontId="12" fillId="0" borderId="22" xfId="0" applyFont="1" applyBorder="1" applyAlignment="1">
      <alignment wrapText="1"/>
    </xf>
    <xf numFmtId="1" fontId="14" fillId="2" borderId="17" xfId="0" applyNumberFormat="1" applyFont="1" applyFill="1" applyBorder="1" applyAlignment="1">
      <alignment wrapText="1"/>
    </xf>
    <xf numFmtId="1" fontId="14" fillId="2" borderId="18" xfId="0" applyNumberFormat="1" applyFont="1" applyFill="1" applyBorder="1" applyAlignment="1">
      <alignment wrapText="1"/>
    </xf>
    <xf numFmtId="1" fontId="14" fillId="2" borderId="18" xfId="0" applyNumberFormat="1" applyFont="1" applyFill="1" applyBorder="1" applyAlignment="1">
      <alignment horizontal="center" wrapText="1"/>
    </xf>
    <xf numFmtId="1" fontId="14" fillId="2" borderId="19" xfId="0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horizontal="right"/>
    </xf>
    <xf numFmtId="0" fontId="14" fillId="2" borderId="20" xfId="0" applyFont="1" applyFill="1" applyBorder="1" applyAlignment="1">
      <alignment wrapText="1"/>
    </xf>
    <xf numFmtId="0" fontId="14" fillId="2" borderId="15" xfId="0" applyFont="1" applyFill="1" applyBorder="1" applyAlignment="1">
      <alignment wrapText="1"/>
    </xf>
    <xf numFmtId="0" fontId="14" fillId="2" borderId="15" xfId="0" applyFont="1" applyFill="1" applyBorder="1" applyAlignment="1">
      <alignment horizontal="center" wrapText="1"/>
    </xf>
    <xf numFmtId="165" fontId="14" fillId="2" borderId="21" xfId="0" applyNumberFormat="1" applyFont="1" applyFill="1" applyBorder="1" applyAlignment="1">
      <alignment horizontal="center" wrapText="1"/>
    </xf>
    <xf numFmtId="0" fontId="12" fillId="3" borderId="5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2" fillId="0" borderId="31" xfId="0" applyFont="1" applyBorder="1" applyAlignment="1">
      <alignment wrapText="1"/>
    </xf>
    <xf numFmtId="0" fontId="12" fillId="0" borderId="27" xfId="0" applyFont="1" applyFill="1" applyBorder="1" applyAlignment="1">
      <alignment wrapText="1"/>
    </xf>
    <xf numFmtId="0" fontId="12" fillId="0" borderId="27" xfId="0" applyFont="1" applyFill="1" applyBorder="1" applyAlignment="1">
      <alignment horizontal="center" wrapText="1"/>
    </xf>
    <xf numFmtId="165" fontId="6" fillId="0" borderId="32" xfId="0" applyNumberFormat="1" applyFont="1" applyFill="1" applyBorder="1" applyAlignment="1">
      <alignment horizontal="center" wrapText="1"/>
    </xf>
    <xf numFmtId="0" fontId="12" fillId="0" borderId="33" xfId="0" applyFont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12" fillId="0" borderId="26" xfId="0" applyFont="1" applyFill="1" applyBorder="1" applyAlignment="1">
      <alignment horizontal="center" wrapText="1"/>
    </xf>
    <xf numFmtId="165" fontId="6" fillId="0" borderId="34" xfId="0" applyNumberFormat="1" applyFont="1" applyFill="1" applyBorder="1" applyAlignment="1">
      <alignment horizontal="center" wrapText="1"/>
    </xf>
    <xf numFmtId="0" fontId="12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17" fillId="4" borderId="5" xfId="0" applyFont="1" applyFill="1" applyBorder="1" applyAlignment="1">
      <alignment horizontal="center" wrapText="1"/>
    </xf>
    <xf numFmtId="165" fontId="6" fillId="4" borderId="7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165" fontId="6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6" fontId="19" fillId="0" borderId="0" xfId="0" applyNumberFormat="1" applyFont="1" applyAlignment="1">
      <alignment horizontal="left" wrapText="1"/>
    </xf>
    <xf numFmtId="14" fontId="19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abSelected="1" zoomScale="70" zoomScaleNormal="70" workbookViewId="0">
      <selection activeCell="D13" sqref="D13"/>
    </sheetView>
  </sheetViews>
  <sheetFormatPr defaultColWidth="8.85546875" defaultRowHeight="18.75" x14ac:dyDescent="0.3"/>
  <cols>
    <col min="1" max="1" width="6.7109375" style="1" customWidth="1"/>
    <col min="2" max="2" width="75.140625" style="2" customWidth="1"/>
    <col min="3" max="3" width="19" style="1" bestFit="1" customWidth="1"/>
    <col min="4" max="4" width="47" style="3" customWidth="1"/>
    <col min="5" max="16384" width="8.85546875" style="1"/>
  </cols>
  <sheetData>
    <row r="1" spans="1:4" ht="16.5" customHeight="1" x14ac:dyDescent="0.3"/>
    <row r="2" spans="1:4" ht="55.5" customHeight="1" x14ac:dyDescent="0.2">
      <c r="A2" s="4" t="s">
        <v>0</v>
      </c>
      <c r="B2" s="4"/>
      <c r="C2" s="4"/>
      <c r="D2" s="5"/>
    </row>
    <row r="3" spans="1:4" s="10" customFormat="1" ht="25.5" hidden="1" x14ac:dyDescent="0.35">
      <c r="A3" s="6" t="s">
        <v>1</v>
      </c>
      <c r="B3" s="7"/>
      <c r="C3" s="8"/>
      <c r="D3" s="9" t="e">
        <f>#REF!</f>
        <v>#REF!</v>
      </c>
    </row>
    <row r="4" spans="1:4" s="15" customFormat="1" ht="23.25" hidden="1" x14ac:dyDescent="0.35">
      <c r="A4" s="11"/>
      <c r="B4" s="12"/>
      <c r="C4" s="13"/>
      <c r="D4" s="14"/>
    </row>
    <row r="5" spans="1:4" ht="23.25" hidden="1" x14ac:dyDescent="0.35">
      <c r="A5" s="16"/>
      <c r="B5" s="17"/>
      <c r="C5" s="17"/>
      <c r="D5" s="14"/>
    </row>
    <row r="6" spans="1:4" ht="20.25" hidden="1" x14ac:dyDescent="0.3">
      <c r="A6" s="18" t="s">
        <v>2</v>
      </c>
      <c r="B6" s="18"/>
      <c r="C6" s="18"/>
      <c r="D6" s="19"/>
    </row>
    <row r="7" spans="1:4" ht="21" thickBot="1" x14ac:dyDescent="0.35">
      <c r="A7" s="19"/>
      <c r="B7" s="19"/>
      <c r="C7" s="19"/>
      <c r="D7" s="19"/>
    </row>
    <row r="8" spans="1:4" ht="13.9" customHeight="1" thickBot="1" x14ac:dyDescent="0.25">
      <c r="A8" s="20" t="s">
        <v>3</v>
      </c>
      <c r="B8" s="21" t="s">
        <v>4</v>
      </c>
      <c r="C8" s="22" t="s">
        <v>5</v>
      </c>
      <c r="D8" s="23" t="s">
        <v>6</v>
      </c>
    </row>
    <row r="9" spans="1:4" ht="14.45" customHeight="1" thickTop="1" thickBot="1" x14ac:dyDescent="0.25">
      <c r="A9" s="20"/>
      <c r="B9" s="21"/>
      <c r="C9" s="22"/>
      <c r="D9" s="23"/>
    </row>
    <row r="10" spans="1:4" ht="14.45" customHeight="1" thickTop="1" thickBot="1" x14ac:dyDescent="0.25">
      <c r="A10" s="20"/>
      <c r="B10" s="21"/>
      <c r="C10" s="22"/>
      <c r="D10" s="23"/>
    </row>
    <row r="11" spans="1:4" s="28" customFormat="1" ht="27.75" thickTop="1" thickBot="1" x14ac:dyDescent="0.45">
      <c r="A11" s="24" t="s">
        <v>7</v>
      </c>
      <c r="B11" s="25" t="s">
        <v>8</v>
      </c>
      <c r="C11" s="26" t="s">
        <v>9</v>
      </c>
      <c r="D11" s="27">
        <f>D14+D21+D23+D25+D27+D29+D32+D34+D37+D39+D41+D43+D45+D47+D49+D51+D53+D55+D57+D59+D61+D63+D65+D67+D69</f>
        <v>11.632</v>
      </c>
    </row>
    <row r="12" spans="1:4" ht="27" thickTop="1" x14ac:dyDescent="0.4">
      <c r="A12" s="29">
        <v>1</v>
      </c>
      <c r="B12" s="30" t="s">
        <v>10</v>
      </c>
      <c r="C12" s="31" t="s">
        <v>11</v>
      </c>
      <c r="D12" s="32"/>
    </row>
    <row r="13" spans="1:4" s="37" customFormat="1" ht="26.25" x14ac:dyDescent="0.4">
      <c r="A13" s="33"/>
      <c r="B13" s="34" t="s">
        <v>12</v>
      </c>
      <c r="C13" s="35" t="s">
        <v>13</v>
      </c>
      <c r="D13" s="36">
        <f>D15+D17</f>
        <v>0</v>
      </c>
    </row>
    <row r="14" spans="1:4" ht="27" thickBot="1" x14ac:dyDescent="0.45">
      <c r="A14" s="38"/>
      <c r="B14" s="39"/>
      <c r="C14" s="40" t="s">
        <v>9</v>
      </c>
      <c r="D14" s="41">
        <f>D16+D18</f>
        <v>0</v>
      </c>
    </row>
    <row r="15" spans="1:4" ht="26.25" x14ac:dyDescent="0.4">
      <c r="A15" s="42" t="s">
        <v>14</v>
      </c>
      <c r="B15" s="43" t="s">
        <v>15</v>
      </c>
      <c r="C15" s="44" t="s">
        <v>13</v>
      </c>
      <c r="D15" s="45"/>
    </row>
    <row r="16" spans="1:4" ht="27" thickBot="1" x14ac:dyDescent="0.45">
      <c r="A16" s="46"/>
      <c r="B16" s="39"/>
      <c r="C16" s="40" t="s">
        <v>9</v>
      </c>
      <c r="D16" s="47"/>
    </row>
    <row r="17" spans="1:4" s="50" customFormat="1" ht="26.25" x14ac:dyDescent="0.4">
      <c r="A17" s="48" t="s">
        <v>16</v>
      </c>
      <c r="B17" s="49" t="s">
        <v>17</v>
      </c>
      <c r="C17" s="31" t="s">
        <v>13</v>
      </c>
      <c r="D17" s="45"/>
    </row>
    <row r="18" spans="1:4" ht="27" thickBot="1" x14ac:dyDescent="0.45">
      <c r="A18" s="46"/>
      <c r="B18" s="39"/>
      <c r="C18" s="40" t="s">
        <v>9</v>
      </c>
      <c r="D18" s="47"/>
    </row>
    <row r="19" spans="1:4" ht="53.25" thickBot="1" x14ac:dyDescent="0.45">
      <c r="A19" s="51" t="s">
        <v>18</v>
      </c>
      <c r="B19" s="52" t="s">
        <v>19</v>
      </c>
      <c r="C19" s="53"/>
      <c r="D19" s="54"/>
    </row>
    <row r="20" spans="1:4" ht="78.75" x14ac:dyDescent="0.4">
      <c r="A20" s="55" t="s">
        <v>20</v>
      </c>
      <c r="B20" s="56" t="s">
        <v>21</v>
      </c>
      <c r="C20" s="57" t="s">
        <v>22</v>
      </c>
      <c r="D20" s="58"/>
    </row>
    <row r="21" spans="1:4" ht="27" thickBot="1" x14ac:dyDescent="0.45">
      <c r="A21" s="59"/>
      <c r="B21" s="60"/>
      <c r="C21" s="40" t="s">
        <v>9</v>
      </c>
      <c r="D21" s="61"/>
    </row>
    <row r="22" spans="1:4" ht="52.5" x14ac:dyDescent="0.4">
      <c r="A22" s="62" t="s">
        <v>23</v>
      </c>
      <c r="B22" s="63" t="s">
        <v>24</v>
      </c>
      <c r="C22" s="64" t="s">
        <v>25</v>
      </c>
      <c r="D22" s="45"/>
    </row>
    <row r="23" spans="1:4" ht="27" thickBot="1" x14ac:dyDescent="0.45">
      <c r="A23" s="59"/>
      <c r="B23" s="39"/>
      <c r="C23" s="40" t="s">
        <v>9</v>
      </c>
      <c r="D23" s="47"/>
    </row>
    <row r="24" spans="1:4" ht="52.5" x14ac:dyDescent="0.4">
      <c r="A24" s="65" t="s">
        <v>26</v>
      </c>
      <c r="B24" s="66" t="s">
        <v>27</v>
      </c>
      <c r="C24" s="67" t="s">
        <v>28</v>
      </c>
      <c r="D24" s="68"/>
    </row>
    <row r="25" spans="1:4" s="50" customFormat="1" ht="27" thickBot="1" x14ac:dyDescent="0.45">
      <c r="A25" s="59"/>
      <c r="B25" s="39" t="s">
        <v>29</v>
      </c>
      <c r="C25" s="40" t="s">
        <v>9</v>
      </c>
      <c r="D25" s="47"/>
    </row>
    <row r="26" spans="1:4" ht="52.5" x14ac:dyDescent="0.4">
      <c r="A26" s="69" t="s">
        <v>30</v>
      </c>
      <c r="B26" s="43" t="s">
        <v>31</v>
      </c>
      <c r="C26" s="44" t="s">
        <v>28</v>
      </c>
      <c r="D26" s="45"/>
    </row>
    <row r="27" spans="1:4" ht="27" thickBot="1" x14ac:dyDescent="0.45">
      <c r="A27" s="59"/>
      <c r="B27" s="39" t="s">
        <v>32</v>
      </c>
      <c r="C27" s="40" t="s">
        <v>9</v>
      </c>
      <c r="D27" s="47"/>
    </row>
    <row r="28" spans="1:4" ht="52.5" x14ac:dyDescent="0.4">
      <c r="A28" s="55" t="s">
        <v>33</v>
      </c>
      <c r="B28" s="70" t="s">
        <v>34</v>
      </c>
      <c r="C28" s="57" t="s">
        <v>35</v>
      </c>
      <c r="D28" s="58"/>
    </row>
    <row r="29" spans="1:4" s="50" customFormat="1" ht="27" thickBot="1" x14ac:dyDescent="0.45">
      <c r="A29" s="59"/>
      <c r="B29" s="39"/>
      <c r="C29" s="40" t="s">
        <v>9</v>
      </c>
      <c r="D29" s="47"/>
    </row>
    <row r="30" spans="1:4" ht="53.25" thickBot="1" x14ac:dyDescent="0.45">
      <c r="A30" s="71" t="s">
        <v>36</v>
      </c>
      <c r="B30" s="52" t="s">
        <v>37</v>
      </c>
      <c r="C30" s="53" t="s">
        <v>9</v>
      </c>
      <c r="D30" s="54"/>
    </row>
    <row r="31" spans="1:4" s="50" customFormat="1" ht="26.25" x14ac:dyDescent="0.4">
      <c r="A31" s="69">
        <v>3</v>
      </c>
      <c r="B31" s="43" t="s">
        <v>38</v>
      </c>
      <c r="C31" s="44" t="s">
        <v>39</v>
      </c>
      <c r="D31" s="45"/>
    </row>
    <row r="32" spans="1:4" ht="27" thickBot="1" x14ac:dyDescent="0.45">
      <c r="A32" s="59"/>
      <c r="B32" s="39" t="s">
        <v>40</v>
      </c>
      <c r="C32" s="40" t="s">
        <v>9</v>
      </c>
      <c r="D32" s="47"/>
    </row>
    <row r="33" spans="1:4" ht="26.25" x14ac:dyDescent="0.4">
      <c r="A33" s="69">
        <v>4</v>
      </c>
      <c r="B33" s="43" t="s">
        <v>41</v>
      </c>
      <c r="C33" s="44" t="s">
        <v>13</v>
      </c>
      <c r="D33" s="45"/>
    </row>
    <row r="34" spans="1:4" ht="27" thickBot="1" x14ac:dyDescent="0.45">
      <c r="A34" s="59"/>
      <c r="B34" s="39"/>
      <c r="C34" s="40" t="s">
        <v>9</v>
      </c>
      <c r="D34" s="47"/>
    </row>
    <row r="35" spans="1:4" s="50" customFormat="1" ht="26.25" x14ac:dyDescent="0.4">
      <c r="A35" s="69">
        <v>5</v>
      </c>
      <c r="B35" s="43" t="s">
        <v>42</v>
      </c>
      <c r="C35" s="44" t="s">
        <v>13</v>
      </c>
      <c r="D35" s="45">
        <f>0.002+0.008</f>
        <v>0.01</v>
      </c>
    </row>
    <row r="36" spans="1:4" ht="26.25" x14ac:dyDescent="0.4">
      <c r="A36" s="72"/>
      <c r="B36" s="73" t="s">
        <v>43</v>
      </c>
      <c r="C36" s="74" t="s">
        <v>44</v>
      </c>
      <c r="D36" s="75"/>
    </row>
    <row r="37" spans="1:4" s="50" customFormat="1" ht="27" thickBot="1" x14ac:dyDescent="0.45">
      <c r="A37" s="59"/>
      <c r="B37" s="39"/>
      <c r="C37" s="40" t="s">
        <v>9</v>
      </c>
      <c r="D37" s="47">
        <f>1.052+1.376</f>
        <v>2.4279999999999999</v>
      </c>
    </row>
    <row r="38" spans="1:4" ht="26.25" x14ac:dyDescent="0.4">
      <c r="A38" s="69">
        <v>6</v>
      </c>
      <c r="B38" s="76" t="s">
        <v>45</v>
      </c>
      <c r="C38" s="44" t="s">
        <v>13</v>
      </c>
      <c r="D38" s="45"/>
    </row>
    <row r="39" spans="1:4" s="50" customFormat="1" ht="27" thickBot="1" x14ac:dyDescent="0.45">
      <c r="A39" s="59"/>
      <c r="B39" s="39" t="s">
        <v>46</v>
      </c>
      <c r="C39" s="40" t="s">
        <v>9</v>
      </c>
      <c r="D39" s="47"/>
    </row>
    <row r="40" spans="1:4" ht="26.25" x14ac:dyDescent="0.4">
      <c r="A40" s="55">
        <v>8</v>
      </c>
      <c r="B40" s="70" t="s">
        <v>47</v>
      </c>
      <c r="C40" s="57" t="s">
        <v>35</v>
      </c>
      <c r="D40" s="58"/>
    </row>
    <row r="41" spans="1:4" ht="27" thickBot="1" x14ac:dyDescent="0.45">
      <c r="A41" s="59"/>
      <c r="B41" s="39" t="s">
        <v>48</v>
      </c>
      <c r="C41" s="40" t="s">
        <v>9</v>
      </c>
      <c r="D41" s="47"/>
    </row>
    <row r="42" spans="1:4" ht="26.25" x14ac:dyDescent="0.4">
      <c r="A42" s="55">
        <v>9</v>
      </c>
      <c r="B42" s="70" t="s">
        <v>49</v>
      </c>
      <c r="C42" s="57" t="s">
        <v>35</v>
      </c>
      <c r="D42" s="58"/>
    </row>
    <row r="43" spans="1:4" ht="27" thickBot="1" x14ac:dyDescent="0.45">
      <c r="A43" s="59"/>
      <c r="B43" s="39" t="s">
        <v>50</v>
      </c>
      <c r="C43" s="40" t="s">
        <v>9</v>
      </c>
      <c r="D43" s="47"/>
    </row>
    <row r="44" spans="1:4" ht="26.25" x14ac:dyDescent="0.4">
      <c r="A44" s="69">
        <v>10</v>
      </c>
      <c r="B44" s="43" t="s">
        <v>51</v>
      </c>
      <c r="C44" s="44" t="s">
        <v>39</v>
      </c>
      <c r="D44" s="45"/>
    </row>
    <row r="45" spans="1:4" s="50" customFormat="1" ht="27" thickBot="1" x14ac:dyDescent="0.45">
      <c r="A45" s="59"/>
      <c r="B45" s="39"/>
      <c r="C45" s="40" t="s">
        <v>9</v>
      </c>
      <c r="D45" s="47"/>
    </row>
    <row r="46" spans="1:4" ht="26.25" x14ac:dyDescent="0.4">
      <c r="A46" s="55">
        <v>11</v>
      </c>
      <c r="B46" s="70" t="s">
        <v>52</v>
      </c>
      <c r="C46" s="57" t="s">
        <v>35</v>
      </c>
      <c r="D46" s="58"/>
    </row>
    <row r="47" spans="1:4" ht="27" thickBot="1" x14ac:dyDescent="0.45">
      <c r="A47" s="59"/>
      <c r="B47" s="39" t="s">
        <v>53</v>
      </c>
      <c r="C47" s="40" t="s">
        <v>9</v>
      </c>
      <c r="D47" s="47"/>
    </row>
    <row r="48" spans="1:4" ht="26.25" x14ac:dyDescent="0.4">
      <c r="A48" s="55">
        <v>12</v>
      </c>
      <c r="B48" s="70" t="s">
        <v>54</v>
      </c>
      <c r="C48" s="57" t="s">
        <v>35</v>
      </c>
      <c r="D48" s="58"/>
    </row>
    <row r="49" spans="1:4" s="50" customFormat="1" ht="27" thickBot="1" x14ac:dyDescent="0.45">
      <c r="A49" s="59"/>
      <c r="B49" s="39"/>
      <c r="C49" s="40" t="s">
        <v>9</v>
      </c>
      <c r="D49" s="47"/>
    </row>
    <row r="50" spans="1:4" ht="26.25" x14ac:dyDescent="0.4">
      <c r="A50" s="55">
        <v>13</v>
      </c>
      <c r="B50" s="70" t="s">
        <v>55</v>
      </c>
      <c r="C50" s="57" t="s">
        <v>35</v>
      </c>
      <c r="D50" s="58">
        <f>1+1</f>
        <v>2</v>
      </c>
    </row>
    <row r="51" spans="1:4" s="50" customFormat="1" ht="27" thickBot="1" x14ac:dyDescent="0.45">
      <c r="A51" s="59"/>
      <c r="B51" s="39" t="s">
        <v>56</v>
      </c>
      <c r="C51" s="40" t="s">
        <v>9</v>
      </c>
      <c r="D51" s="47">
        <f>1.829+1.766</f>
        <v>3.5949999999999998</v>
      </c>
    </row>
    <row r="52" spans="1:4" ht="52.5" x14ac:dyDescent="0.4">
      <c r="A52" s="77">
        <v>7</v>
      </c>
      <c r="B52" s="43" t="s">
        <v>57</v>
      </c>
      <c r="C52" s="44" t="s">
        <v>13</v>
      </c>
      <c r="D52" s="45"/>
    </row>
    <row r="53" spans="1:4" s="50" customFormat="1" ht="27" thickBot="1" x14ac:dyDescent="0.45">
      <c r="A53" s="59"/>
      <c r="B53" s="39" t="s">
        <v>58</v>
      </c>
      <c r="C53" s="40" t="s">
        <v>59</v>
      </c>
      <c r="D53" s="47"/>
    </row>
    <row r="54" spans="1:4" ht="52.5" x14ac:dyDescent="0.4">
      <c r="A54" s="69">
        <v>14</v>
      </c>
      <c r="B54" s="43" t="s">
        <v>60</v>
      </c>
      <c r="C54" s="44" t="s">
        <v>13</v>
      </c>
      <c r="D54" s="45">
        <v>5.0000000000000001E-3</v>
      </c>
    </row>
    <row r="55" spans="1:4" ht="53.25" thickBot="1" x14ac:dyDescent="0.45">
      <c r="A55" s="59"/>
      <c r="B55" s="39" t="s">
        <v>61</v>
      </c>
      <c r="C55" s="40" t="s">
        <v>9</v>
      </c>
      <c r="D55" s="47">
        <v>5.609</v>
      </c>
    </row>
    <row r="56" spans="1:4" ht="52.5" x14ac:dyDescent="0.4">
      <c r="A56" s="55">
        <v>15</v>
      </c>
      <c r="B56" s="70" t="s">
        <v>62</v>
      </c>
      <c r="C56" s="57" t="s">
        <v>35</v>
      </c>
      <c r="D56" s="58"/>
    </row>
    <row r="57" spans="1:4" ht="27" thickBot="1" x14ac:dyDescent="0.45">
      <c r="A57" s="59"/>
      <c r="B57" s="39" t="s">
        <v>63</v>
      </c>
      <c r="C57" s="40" t="s">
        <v>9</v>
      </c>
      <c r="D57" s="47"/>
    </row>
    <row r="58" spans="1:4" ht="26.25" x14ac:dyDescent="0.4">
      <c r="A58" s="69">
        <v>16</v>
      </c>
      <c r="B58" s="43" t="s">
        <v>64</v>
      </c>
      <c r="C58" s="44" t="s">
        <v>13</v>
      </c>
      <c r="D58" s="45"/>
    </row>
    <row r="59" spans="1:4" ht="27" thickBot="1" x14ac:dyDescent="0.45">
      <c r="A59" s="59"/>
      <c r="B59" s="39"/>
      <c r="C59" s="40" t="s">
        <v>9</v>
      </c>
      <c r="D59" s="47"/>
    </row>
    <row r="60" spans="1:4" ht="78.75" x14ac:dyDescent="0.4">
      <c r="A60" s="55">
        <v>17</v>
      </c>
      <c r="B60" s="70" t="s">
        <v>65</v>
      </c>
      <c r="C60" s="57" t="s">
        <v>35</v>
      </c>
      <c r="D60" s="58"/>
    </row>
    <row r="61" spans="1:4" ht="27" thickBot="1" x14ac:dyDescent="0.45">
      <c r="A61" s="59"/>
      <c r="B61" s="39"/>
      <c r="C61" s="40" t="s">
        <v>9</v>
      </c>
      <c r="D61" s="47"/>
    </row>
    <row r="62" spans="1:4" ht="26.25" x14ac:dyDescent="0.4">
      <c r="A62" s="55">
        <v>18</v>
      </c>
      <c r="B62" s="70" t="s">
        <v>66</v>
      </c>
      <c r="C62" s="57" t="s">
        <v>35</v>
      </c>
      <c r="D62" s="58"/>
    </row>
    <row r="63" spans="1:4" ht="27" thickBot="1" x14ac:dyDescent="0.45">
      <c r="A63" s="59"/>
      <c r="B63" s="39"/>
      <c r="C63" s="40" t="s">
        <v>9</v>
      </c>
      <c r="D63" s="47"/>
    </row>
    <row r="64" spans="1:4" ht="52.5" x14ac:dyDescent="0.4">
      <c r="A64" s="55">
        <v>19</v>
      </c>
      <c r="B64" s="70" t="s">
        <v>67</v>
      </c>
      <c r="C64" s="57" t="s">
        <v>35</v>
      </c>
      <c r="D64" s="58"/>
    </row>
    <row r="65" spans="1:4" ht="27" thickBot="1" x14ac:dyDescent="0.45">
      <c r="A65" s="59"/>
      <c r="B65" s="39"/>
      <c r="C65" s="40" t="s">
        <v>9</v>
      </c>
      <c r="D65" s="47"/>
    </row>
    <row r="66" spans="1:4" ht="78.75" x14ac:dyDescent="0.4">
      <c r="A66" s="69">
        <v>20</v>
      </c>
      <c r="B66" s="43" t="s">
        <v>68</v>
      </c>
      <c r="C66" s="44" t="s">
        <v>39</v>
      </c>
      <c r="D66" s="45"/>
    </row>
    <row r="67" spans="1:4" ht="27" thickBot="1" x14ac:dyDescent="0.45">
      <c r="A67" s="59"/>
      <c r="B67" s="39"/>
      <c r="C67" s="40" t="s">
        <v>9</v>
      </c>
      <c r="D67" s="47"/>
    </row>
    <row r="68" spans="1:4" ht="52.5" x14ac:dyDescent="0.4">
      <c r="A68" s="69">
        <v>21</v>
      </c>
      <c r="B68" s="43" t="s">
        <v>69</v>
      </c>
      <c r="C68" s="44" t="s">
        <v>13</v>
      </c>
      <c r="D68" s="45"/>
    </row>
    <row r="69" spans="1:4" ht="27" thickBot="1" x14ac:dyDescent="0.45">
      <c r="A69" s="78"/>
      <c r="B69" s="79"/>
      <c r="C69" s="80" t="s">
        <v>9</v>
      </c>
      <c r="D69" s="41"/>
    </row>
    <row r="70" spans="1:4" s="50" customFormat="1" ht="53.25" thickTop="1" thickBot="1" x14ac:dyDescent="0.45">
      <c r="A70" s="24" t="s">
        <v>70</v>
      </c>
      <c r="B70" s="81" t="s">
        <v>71</v>
      </c>
      <c r="C70" s="82" t="s">
        <v>9</v>
      </c>
      <c r="D70" s="27">
        <f>D72+D82+D84</f>
        <v>46.638000000000005</v>
      </c>
    </row>
    <row r="71" spans="1:4" ht="27" thickTop="1" x14ac:dyDescent="0.4">
      <c r="A71" s="48" t="s">
        <v>72</v>
      </c>
      <c r="B71" s="49" t="s">
        <v>73</v>
      </c>
      <c r="C71" s="31" t="s">
        <v>39</v>
      </c>
      <c r="D71" s="32">
        <f>D73+D75+D77+D79</f>
        <v>1.2E-2</v>
      </c>
    </row>
    <row r="72" spans="1:4" s="50" customFormat="1" ht="27" thickBot="1" x14ac:dyDescent="0.45">
      <c r="A72" s="46"/>
      <c r="B72" s="39" t="s">
        <v>74</v>
      </c>
      <c r="C72" s="40" t="s">
        <v>9</v>
      </c>
      <c r="D72" s="47">
        <f>D74+D76+D78+D80</f>
        <v>12.048</v>
      </c>
    </row>
    <row r="73" spans="1:4" ht="52.5" x14ac:dyDescent="0.4">
      <c r="A73" s="42" t="s">
        <v>75</v>
      </c>
      <c r="B73" s="43" t="s">
        <v>76</v>
      </c>
      <c r="C73" s="44" t="s">
        <v>77</v>
      </c>
      <c r="D73" s="45"/>
    </row>
    <row r="74" spans="1:4" ht="27" thickBot="1" x14ac:dyDescent="0.45">
      <c r="A74" s="46"/>
      <c r="B74" s="39"/>
      <c r="C74" s="40" t="s">
        <v>9</v>
      </c>
      <c r="D74" s="47"/>
    </row>
    <row r="75" spans="1:4" s="87" customFormat="1" ht="51" x14ac:dyDescent="0.35">
      <c r="A75" s="83" t="s">
        <v>78</v>
      </c>
      <c r="B75" s="84" t="s">
        <v>79</v>
      </c>
      <c r="C75" s="85" t="s">
        <v>39</v>
      </c>
      <c r="D75" s="86">
        <v>3.0000000000000001E-3</v>
      </c>
    </row>
    <row r="76" spans="1:4" s="87" customFormat="1" ht="26.25" thickBot="1" x14ac:dyDescent="0.4">
      <c r="A76" s="88"/>
      <c r="B76" s="89" t="s">
        <v>80</v>
      </c>
      <c r="C76" s="90" t="s">
        <v>9</v>
      </c>
      <c r="D76" s="91">
        <v>3.3620000000000001</v>
      </c>
    </row>
    <row r="77" spans="1:4" s="50" customFormat="1" ht="52.5" x14ac:dyDescent="0.4">
      <c r="A77" s="42" t="s">
        <v>81</v>
      </c>
      <c r="B77" s="43" t="s">
        <v>82</v>
      </c>
      <c r="C77" s="44" t="s">
        <v>39</v>
      </c>
      <c r="D77" s="45">
        <v>7.0000000000000001E-3</v>
      </c>
    </row>
    <row r="78" spans="1:4" ht="27" thickBot="1" x14ac:dyDescent="0.45">
      <c r="A78" s="46"/>
      <c r="B78" s="39"/>
      <c r="C78" s="40" t="s">
        <v>9</v>
      </c>
      <c r="D78" s="47">
        <v>7.7750000000000004</v>
      </c>
    </row>
    <row r="79" spans="1:4" s="50" customFormat="1" ht="52.5" x14ac:dyDescent="0.4">
      <c r="A79" s="48" t="s">
        <v>83</v>
      </c>
      <c r="B79" s="49" t="s">
        <v>84</v>
      </c>
      <c r="C79" s="31" t="s">
        <v>39</v>
      </c>
      <c r="D79" s="32">
        <v>2E-3</v>
      </c>
    </row>
    <row r="80" spans="1:4" ht="27" thickBot="1" x14ac:dyDescent="0.45">
      <c r="A80" s="92"/>
      <c r="B80" s="79"/>
      <c r="C80" s="80" t="s">
        <v>9</v>
      </c>
      <c r="D80" s="41">
        <v>0.91100000000000003</v>
      </c>
    </row>
    <row r="81" spans="1:4" ht="26.25" x14ac:dyDescent="0.4">
      <c r="A81" s="55" t="s">
        <v>85</v>
      </c>
      <c r="B81" s="70" t="s">
        <v>86</v>
      </c>
      <c r="C81" s="57" t="s">
        <v>35</v>
      </c>
      <c r="D81" s="58">
        <f>1+1+1+1+2</f>
        <v>6</v>
      </c>
    </row>
    <row r="82" spans="1:4" ht="27" thickBot="1" x14ac:dyDescent="0.45">
      <c r="A82" s="46"/>
      <c r="B82" s="39"/>
      <c r="C82" s="40" t="s">
        <v>9</v>
      </c>
      <c r="D82" s="47">
        <f>4.048+4.51+3.66+5.758+7.832</f>
        <v>25.808</v>
      </c>
    </row>
    <row r="83" spans="1:4" ht="26.25" x14ac:dyDescent="0.4">
      <c r="A83" s="93" t="s">
        <v>87</v>
      </c>
      <c r="B83" s="94" t="s">
        <v>88</v>
      </c>
      <c r="C83" s="95" t="s">
        <v>35</v>
      </c>
      <c r="D83" s="96">
        <f>2+7</f>
        <v>9</v>
      </c>
    </row>
    <row r="84" spans="1:4" s="97" customFormat="1" ht="27" thickBot="1" x14ac:dyDescent="0.45">
      <c r="A84" s="92"/>
      <c r="B84" s="79" t="s">
        <v>89</v>
      </c>
      <c r="C84" s="80" t="s">
        <v>9</v>
      </c>
      <c r="D84" s="41">
        <f>2.836+5.946</f>
        <v>8.782</v>
      </c>
    </row>
    <row r="85" spans="1:4" ht="27.75" thickTop="1" thickBot="1" x14ac:dyDescent="0.45">
      <c r="A85" s="24" t="s">
        <v>90</v>
      </c>
      <c r="B85" s="81" t="s">
        <v>91</v>
      </c>
      <c r="C85" s="82" t="s">
        <v>9</v>
      </c>
      <c r="D85" s="27">
        <f>D87+D89+D91</f>
        <v>29.856000000000002</v>
      </c>
    </row>
    <row r="86" spans="1:4" s="15" customFormat="1" ht="27" thickTop="1" x14ac:dyDescent="0.4">
      <c r="A86" s="98">
        <v>25</v>
      </c>
      <c r="B86" s="49" t="s">
        <v>92</v>
      </c>
      <c r="C86" s="31" t="s">
        <v>39</v>
      </c>
      <c r="D86" s="32"/>
    </row>
    <row r="87" spans="1:4" ht="27" thickBot="1" x14ac:dyDescent="0.45">
      <c r="A87" s="59"/>
      <c r="B87" s="39" t="s">
        <v>93</v>
      </c>
      <c r="C87" s="40" t="s">
        <v>9</v>
      </c>
      <c r="D87" s="47"/>
    </row>
    <row r="88" spans="1:4" s="103" customFormat="1" ht="51" x14ac:dyDescent="0.35">
      <c r="A88" s="99">
        <v>26</v>
      </c>
      <c r="B88" s="100" t="s">
        <v>94</v>
      </c>
      <c r="C88" s="101" t="s">
        <v>35</v>
      </c>
      <c r="D88" s="102">
        <f>2+4+2+3+7+11+2+5+5+4+8+7</f>
        <v>60</v>
      </c>
    </row>
    <row r="89" spans="1:4" s="103" customFormat="1" ht="26.25" thickBot="1" x14ac:dyDescent="0.4">
      <c r="A89" s="104"/>
      <c r="B89" s="105" t="s">
        <v>95</v>
      </c>
      <c r="C89" s="106" t="s">
        <v>9</v>
      </c>
      <c r="D89" s="107">
        <f>0.998+1.075+0.506+0.759+5.297+6.758+0.244+1.274+1.274+1.506+1.532+2.032</f>
        <v>23.255000000000003</v>
      </c>
    </row>
    <row r="90" spans="1:4" s="15" customFormat="1" ht="26.25" x14ac:dyDescent="0.4">
      <c r="A90" s="55">
        <v>27</v>
      </c>
      <c r="B90" s="70" t="s">
        <v>96</v>
      </c>
      <c r="C90" s="57" t="s">
        <v>35</v>
      </c>
      <c r="D90" s="58">
        <f>2+3</f>
        <v>5</v>
      </c>
    </row>
    <row r="91" spans="1:4" ht="27" thickBot="1" x14ac:dyDescent="0.45">
      <c r="A91" s="78"/>
      <c r="B91" s="79"/>
      <c r="C91" s="80" t="s">
        <v>9</v>
      </c>
      <c r="D91" s="41">
        <f>1.363+5.238</f>
        <v>6.6010000000000009</v>
      </c>
    </row>
    <row r="92" spans="1:4" s="109" customFormat="1" ht="80.25" thickTop="1" thickBot="1" x14ac:dyDescent="0.45">
      <c r="A92" s="24" t="s">
        <v>97</v>
      </c>
      <c r="B92" s="108" t="s">
        <v>98</v>
      </c>
      <c r="C92" s="82" t="s">
        <v>9</v>
      </c>
      <c r="D92" s="27"/>
    </row>
    <row r="93" spans="1:4" ht="54" thickTop="1" thickBot="1" x14ac:dyDescent="0.45">
      <c r="A93" s="110">
        <v>28</v>
      </c>
      <c r="B93" s="111" t="s">
        <v>99</v>
      </c>
      <c r="C93" s="112" t="s">
        <v>9</v>
      </c>
      <c r="D93" s="113"/>
    </row>
    <row r="94" spans="1:4" ht="53.25" thickBot="1" x14ac:dyDescent="0.45">
      <c r="A94" s="71">
        <v>29</v>
      </c>
      <c r="B94" s="52" t="s">
        <v>100</v>
      </c>
      <c r="C94" s="53" t="s">
        <v>9</v>
      </c>
      <c r="D94" s="54"/>
    </row>
    <row r="95" spans="1:4" ht="53.25" thickBot="1" x14ac:dyDescent="0.45">
      <c r="A95" s="114">
        <v>30</v>
      </c>
      <c r="B95" s="115" t="s">
        <v>101</v>
      </c>
      <c r="C95" s="116" t="s">
        <v>9</v>
      </c>
      <c r="D95" s="117">
        <v>2.363</v>
      </c>
    </row>
    <row r="96" spans="1:4" ht="27.75" thickTop="1" thickBot="1" x14ac:dyDescent="0.45">
      <c r="A96" s="118"/>
      <c r="B96" s="119" t="s">
        <v>102</v>
      </c>
      <c r="C96" s="120" t="s">
        <v>9</v>
      </c>
      <c r="D96" s="121">
        <f>D95+D92+D85+D70+D11</f>
        <v>90.489000000000004</v>
      </c>
    </row>
    <row r="97" spans="1:4" ht="27" thickTop="1" x14ac:dyDescent="0.4">
      <c r="A97" s="122"/>
      <c r="B97" s="122"/>
      <c r="C97" s="122"/>
      <c r="D97" s="123"/>
    </row>
    <row r="98" spans="1:4" x14ac:dyDescent="0.3">
      <c r="A98" s="124"/>
      <c r="B98" s="125"/>
      <c r="C98" s="124"/>
      <c r="D98" s="126"/>
    </row>
    <row r="99" spans="1:4" ht="25.5" x14ac:dyDescent="0.35">
      <c r="A99" s="124"/>
      <c r="B99" s="125"/>
      <c r="C99" s="124"/>
      <c r="D99" s="127"/>
    </row>
    <row r="100" spans="1:4" ht="23.25" x14ac:dyDescent="0.35">
      <c r="A100" s="124"/>
      <c r="B100" s="128"/>
      <c r="C100" s="128"/>
      <c r="D100" s="128"/>
    </row>
    <row r="101" spans="1:4" ht="25.5" x14ac:dyDescent="0.35">
      <c r="A101" s="129"/>
      <c r="B101" s="130"/>
      <c r="C101" s="129"/>
      <c r="D101" s="131"/>
    </row>
    <row r="102" spans="1:4" x14ac:dyDescent="0.3">
      <c r="A102" s="129"/>
      <c r="B102" s="130"/>
      <c r="C102" s="129"/>
      <c r="D102" s="132"/>
    </row>
    <row r="103" spans="1:4" x14ac:dyDescent="0.3">
      <c r="A103" s="133"/>
      <c r="B103" s="130"/>
      <c r="C103" s="133"/>
      <c r="D103" s="134"/>
    </row>
    <row r="104" spans="1:4" x14ac:dyDescent="0.3">
      <c r="A104" s="133"/>
      <c r="B104" s="130"/>
      <c r="C104" s="133"/>
      <c r="D104" s="134"/>
    </row>
    <row r="105" spans="1:4" x14ac:dyDescent="0.3">
      <c r="A105" s="133"/>
      <c r="B105" s="130"/>
      <c r="C105" s="133"/>
      <c r="D105" s="134"/>
    </row>
    <row r="106" spans="1:4" x14ac:dyDescent="0.3">
      <c r="A106" s="133"/>
      <c r="B106" s="130"/>
      <c r="C106" s="133"/>
      <c r="D106" s="134"/>
    </row>
    <row r="107" spans="1:4" x14ac:dyDescent="0.3">
      <c r="A107" s="133"/>
      <c r="B107" s="130"/>
      <c r="C107" s="133"/>
      <c r="D107" s="134"/>
    </row>
    <row r="108" spans="1:4" x14ac:dyDescent="0.3">
      <c r="A108" s="133"/>
      <c r="B108" s="130"/>
      <c r="C108" s="133"/>
      <c r="D108" s="134"/>
    </row>
    <row r="109" spans="1:4" x14ac:dyDescent="0.3">
      <c r="A109" s="133"/>
      <c r="B109" s="130"/>
      <c r="C109" s="133"/>
      <c r="D109" s="134"/>
    </row>
    <row r="110" spans="1:4" x14ac:dyDescent="0.3">
      <c r="A110" s="133"/>
      <c r="B110" s="130"/>
      <c r="C110" s="133"/>
      <c r="D110" s="134"/>
    </row>
    <row r="111" spans="1:4" x14ac:dyDescent="0.3">
      <c r="A111" s="133"/>
      <c r="B111" s="130"/>
      <c r="C111" s="133"/>
      <c r="D111" s="134"/>
    </row>
    <row r="112" spans="1:4" x14ac:dyDescent="0.3">
      <c r="A112" s="133"/>
      <c r="B112" s="130"/>
      <c r="C112" s="133"/>
      <c r="D112" s="134"/>
    </row>
    <row r="113" spans="1:4" x14ac:dyDescent="0.3">
      <c r="A113" s="133"/>
      <c r="B113" s="130"/>
      <c r="C113" s="133"/>
      <c r="D113" s="134"/>
    </row>
    <row r="114" spans="1:4" x14ac:dyDescent="0.3">
      <c r="A114" s="133"/>
      <c r="B114" s="130"/>
      <c r="C114" s="133"/>
      <c r="D114" s="134"/>
    </row>
    <row r="115" spans="1:4" x14ac:dyDescent="0.3">
      <c r="A115" s="133"/>
      <c r="B115" s="130"/>
      <c r="C115" s="133"/>
      <c r="D115" s="134"/>
    </row>
    <row r="116" spans="1:4" x14ac:dyDescent="0.3">
      <c r="A116" s="133"/>
      <c r="B116" s="130"/>
      <c r="C116" s="133"/>
      <c r="D116" s="134"/>
    </row>
    <row r="117" spans="1:4" x14ac:dyDescent="0.3">
      <c r="A117" s="133"/>
      <c r="B117" s="130"/>
      <c r="C117" s="133"/>
      <c r="D117" s="134"/>
    </row>
    <row r="118" spans="1:4" x14ac:dyDescent="0.3">
      <c r="A118" s="133"/>
      <c r="B118" s="130"/>
      <c r="C118" s="133"/>
      <c r="D118" s="134"/>
    </row>
    <row r="119" spans="1:4" x14ac:dyDescent="0.3">
      <c r="A119" s="133"/>
      <c r="B119" s="130"/>
      <c r="C119" s="133"/>
      <c r="D119" s="134"/>
    </row>
    <row r="120" spans="1:4" x14ac:dyDescent="0.3">
      <c r="A120" s="135"/>
      <c r="B120" s="130"/>
      <c r="C120" s="133"/>
      <c r="D120" s="134"/>
    </row>
    <row r="121" spans="1:4" x14ac:dyDescent="0.3">
      <c r="A121" s="133"/>
      <c r="B121" s="130"/>
      <c r="C121" s="133"/>
      <c r="D121" s="134"/>
    </row>
    <row r="122" spans="1:4" x14ac:dyDescent="0.3">
      <c r="A122" s="133"/>
      <c r="B122" s="130"/>
      <c r="C122" s="133"/>
      <c r="D122" s="134"/>
    </row>
    <row r="123" spans="1:4" x14ac:dyDescent="0.3">
      <c r="A123" s="133"/>
      <c r="B123" s="130"/>
      <c r="C123" s="133"/>
      <c r="D123" s="134"/>
    </row>
    <row r="124" spans="1:4" x14ac:dyDescent="0.3">
      <c r="A124" s="133"/>
      <c r="B124" s="130"/>
      <c r="C124" s="133"/>
      <c r="D124" s="134"/>
    </row>
    <row r="125" spans="1:4" x14ac:dyDescent="0.3">
      <c r="A125" s="133"/>
      <c r="B125" s="130"/>
      <c r="C125" s="133"/>
      <c r="D125" s="134"/>
    </row>
    <row r="126" spans="1:4" x14ac:dyDescent="0.3">
      <c r="A126" s="133"/>
      <c r="B126" s="130"/>
      <c r="C126" s="133"/>
      <c r="D126" s="134"/>
    </row>
    <row r="127" spans="1:4" x14ac:dyDescent="0.3">
      <c r="A127" s="135"/>
      <c r="B127" s="130"/>
      <c r="C127" s="133"/>
      <c r="D127" s="134"/>
    </row>
    <row r="128" spans="1:4" x14ac:dyDescent="0.3">
      <c r="A128" s="136"/>
      <c r="B128" s="130"/>
      <c r="C128" s="133"/>
      <c r="D128" s="134"/>
    </row>
    <row r="129" spans="1:4" x14ac:dyDescent="0.3">
      <c r="A129" s="133"/>
      <c r="B129" s="130"/>
      <c r="C129" s="133"/>
      <c r="D129" s="134"/>
    </row>
    <row r="130" spans="1:4" x14ac:dyDescent="0.3">
      <c r="A130" s="136"/>
      <c r="B130" s="130"/>
      <c r="C130" s="133"/>
      <c r="D130" s="134"/>
    </row>
    <row r="131" spans="1:4" x14ac:dyDescent="0.3">
      <c r="A131" s="133"/>
      <c r="B131" s="130"/>
      <c r="C131" s="133"/>
      <c r="D131" s="134"/>
    </row>
    <row r="132" spans="1:4" x14ac:dyDescent="0.3">
      <c r="A132" s="136"/>
      <c r="B132" s="130"/>
      <c r="C132" s="133"/>
      <c r="D132" s="134"/>
    </row>
    <row r="133" spans="1:4" x14ac:dyDescent="0.3">
      <c r="A133" s="133"/>
      <c r="B133" s="130"/>
      <c r="C133" s="133"/>
      <c r="D133" s="134"/>
    </row>
    <row r="134" spans="1:4" x14ac:dyDescent="0.3">
      <c r="A134" s="135"/>
      <c r="B134" s="130"/>
      <c r="C134" s="133"/>
      <c r="D134" s="134"/>
    </row>
    <row r="135" spans="1:4" x14ac:dyDescent="0.3">
      <c r="A135" s="133"/>
      <c r="B135" s="130"/>
      <c r="C135" s="133"/>
      <c r="D135" s="134"/>
    </row>
    <row r="136" spans="1:4" x14ac:dyDescent="0.3">
      <c r="A136" s="133"/>
      <c r="B136" s="130"/>
      <c r="C136" s="133"/>
      <c r="D136" s="134"/>
    </row>
    <row r="137" spans="1:4" x14ac:dyDescent="0.3">
      <c r="A137" s="135"/>
      <c r="B137" s="130"/>
      <c r="C137" s="133"/>
      <c r="D137" s="134"/>
    </row>
    <row r="138" spans="1:4" x14ac:dyDescent="0.3">
      <c r="A138" s="133"/>
      <c r="B138" s="130"/>
      <c r="C138" s="133"/>
      <c r="D138" s="134"/>
    </row>
    <row r="139" spans="1:4" x14ac:dyDescent="0.3">
      <c r="A139" s="133"/>
      <c r="B139" s="130"/>
      <c r="C139" s="133"/>
      <c r="D139" s="134"/>
    </row>
    <row r="140" spans="1:4" x14ac:dyDescent="0.3">
      <c r="A140" s="135"/>
      <c r="B140" s="130"/>
      <c r="C140" s="133"/>
      <c r="D140" s="134"/>
    </row>
    <row r="141" spans="1:4" x14ac:dyDescent="0.3">
      <c r="A141" s="133"/>
      <c r="B141" s="130"/>
      <c r="C141" s="133"/>
      <c r="D141" s="134"/>
    </row>
    <row r="142" spans="1:4" x14ac:dyDescent="0.3">
      <c r="A142" s="135"/>
      <c r="B142" s="130"/>
      <c r="C142" s="133"/>
      <c r="D142" s="134"/>
    </row>
    <row r="143" spans="1:4" x14ac:dyDescent="0.3">
      <c r="A143" s="133"/>
      <c r="B143" s="130"/>
      <c r="C143" s="133"/>
      <c r="D143" s="134"/>
    </row>
    <row r="144" spans="1:4" x14ac:dyDescent="0.3">
      <c r="A144" s="135"/>
      <c r="B144" s="130"/>
      <c r="C144" s="133"/>
      <c r="D144" s="134"/>
    </row>
    <row r="145" spans="1:4" x14ac:dyDescent="0.3">
      <c r="A145" s="133"/>
      <c r="B145" s="130"/>
      <c r="C145" s="133"/>
      <c r="D145" s="134"/>
    </row>
    <row r="146" spans="1:4" x14ac:dyDescent="0.3">
      <c r="A146" s="135"/>
      <c r="B146" s="130"/>
      <c r="C146" s="133"/>
      <c r="D146" s="134"/>
    </row>
    <row r="147" spans="1:4" x14ac:dyDescent="0.3">
      <c r="A147" s="133"/>
      <c r="B147" s="130"/>
      <c r="C147" s="133"/>
      <c r="D147" s="134"/>
    </row>
    <row r="148" spans="1:4" x14ac:dyDescent="0.3">
      <c r="A148" s="135"/>
      <c r="B148" s="130"/>
      <c r="C148" s="133"/>
      <c r="D148" s="134"/>
    </row>
    <row r="149" spans="1:4" x14ac:dyDescent="0.3">
      <c r="A149" s="133"/>
      <c r="B149" s="130"/>
      <c r="C149" s="133"/>
      <c r="D149" s="134"/>
    </row>
    <row r="150" spans="1:4" x14ac:dyDescent="0.3">
      <c r="A150" s="135"/>
      <c r="B150" s="130"/>
      <c r="C150" s="133"/>
      <c r="D150" s="134"/>
    </row>
    <row r="151" spans="1:4" x14ac:dyDescent="0.3">
      <c r="A151" s="133"/>
      <c r="B151" s="130"/>
      <c r="C151" s="133"/>
      <c r="D151" s="134"/>
    </row>
    <row r="152" spans="1:4" x14ac:dyDescent="0.3">
      <c r="A152" s="135"/>
      <c r="B152" s="130"/>
      <c r="C152" s="133"/>
      <c r="D152" s="134"/>
    </row>
    <row r="153" spans="1:4" x14ac:dyDescent="0.3">
      <c r="A153" s="133"/>
      <c r="B153" s="130"/>
      <c r="C153" s="133"/>
      <c r="D153" s="134"/>
    </row>
    <row r="154" spans="1:4" x14ac:dyDescent="0.3">
      <c r="A154" s="135"/>
      <c r="B154" s="130"/>
      <c r="C154" s="133"/>
      <c r="D154" s="134"/>
    </row>
    <row r="155" spans="1:4" x14ac:dyDescent="0.3">
      <c r="A155" s="133"/>
      <c r="B155" s="130"/>
      <c r="C155" s="133"/>
      <c r="D155" s="134"/>
    </row>
    <row r="156" spans="1:4" x14ac:dyDescent="0.3">
      <c r="A156" s="133"/>
      <c r="B156" s="130"/>
      <c r="C156" s="133"/>
      <c r="D156" s="134"/>
    </row>
    <row r="157" spans="1:4" x14ac:dyDescent="0.3">
      <c r="A157" s="133"/>
      <c r="B157" s="130"/>
      <c r="C157" s="133"/>
      <c r="D157" s="134"/>
    </row>
    <row r="158" spans="1:4" x14ac:dyDescent="0.3">
      <c r="A158" s="133"/>
      <c r="B158" s="130"/>
      <c r="C158" s="133"/>
      <c r="D158" s="134"/>
    </row>
  </sheetData>
  <mergeCells count="6">
    <mergeCell ref="A6:C6"/>
    <mergeCell ref="A8:A10"/>
    <mergeCell ref="B8:B10"/>
    <mergeCell ref="C8:C10"/>
    <mergeCell ref="D8:D10"/>
    <mergeCell ref="B100:D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2021-01-26T11:39:41Z</dcterms:created>
  <dcterms:modified xsi:type="dcterms:W3CDTF">2021-01-26T11:42:30Z</dcterms:modified>
</cp:coreProperties>
</file>