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8\САЙТ 2018\отчет\"/>
    </mc:Choice>
  </mc:AlternateContent>
  <bookViews>
    <workbookView xWindow="0" yWindow="0" windowWidth="20520" windowHeight="775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9" i="1" l="1"/>
  <c r="D93" i="1"/>
  <c r="D88" i="1"/>
  <c r="D81" i="1"/>
  <c r="D75" i="1"/>
  <c r="D67" i="1" s="1"/>
  <c r="D68" i="1"/>
  <c r="D66" i="1"/>
  <c r="D42" i="1"/>
  <c r="D37" i="1"/>
  <c r="D36" i="1"/>
  <c r="D30" i="1"/>
  <c r="D29" i="1"/>
  <c r="D17" i="1"/>
  <c r="D10" i="1"/>
  <c r="D7" i="1" l="1"/>
  <c r="D92" i="1"/>
  <c r="D95" i="1" s="1"/>
  <c r="D94" i="1"/>
</calcChain>
</file>

<file path=xl/sharedStrings.xml><?xml version="1.0" encoding="utf-8"?>
<sst xmlns="http://schemas.openxmlformats.org/spreadsheetml/2006/main" count="181" uniqueCount="107">
  <si>
    <t>Отчет по текущему ремонту дома № 144 по пр. Стачек ,  за 2018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</si>
  <si>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</si>
  <si>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</si>
  <si>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</si>
  <si>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</si>
  <si>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</si>
  <si>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</si>
  <si>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</si>
  <si>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</si>
  <si>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</si>
  <si>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</si>
  <si>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</si>
  <si>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</si>
  <si>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</si>
  <si>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промазка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</si>
  <si>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</si>
  <si>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</si>
  <si>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</si>
  <si>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</si>
  <si>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</si>
  <si>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</si>
  <si>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</si>
  <si>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</si>
  <si>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</si>
  <si>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</si>
  <si>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</si>
  <si>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</si>
  <si>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</si>
  <si>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</si>
  <si>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</si>
  <si>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</si>
  <si>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</si>
  <si>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</si>
  <si>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</si>
  <si>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</si>
  <si>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</si>
  <si>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</si>
  <si>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</si>
  <si>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</si>
  <si>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</si>
  <si>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</si>
  <si>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</si>
  <si>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</si>
  <si>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</si>
  <si>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2 парадная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</si>
  <si>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</si>
  <si>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</si>
  <si>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</si>
  <si>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</si>
  <si>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</si>
  <si>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</si>
  <si>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</si>
  <si>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</si>
  <si>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</si>
  <si>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</si>
  <si>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подвальных окон с установкой</t>
  </si>
  <si>
    <t>жалюзийных решеток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</si>
  <si>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</si>
  <si>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</si>
  <si>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</si>
  <si>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</si>
  <si>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</si>
  <si>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</si>
  <si>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</si>
  <si>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</si>
  <si>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</si>
  <si>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</si>
  <si>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</si>
  <si>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</si>
  <si>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</si>
  <si>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</si>
  <si>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</si>
  <si>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</si>
  <si>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</si>
  <si>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</si>
  <si>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</si>
  <si>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</si>
  <si>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</si>
  <si>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</si>
  <si>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</si>
  <si>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</si>
  <si>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</si>
  <si>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</si>
  <si>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</si>
  <si>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</si>
  <si>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</si>
  <si>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</si>
  <si>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</si>
  <si>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</si>
  <si>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</si>
  <si>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</si>
  <si>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</si>
  <si>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</si>
  <si>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</si>
  <si>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</si>
  <si>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</si>
  <si>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</si>
  <si>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</si>
  <si>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</si>
  <si>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</si>
  <si>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</si>
  <si>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</si>
  <si>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>план (начисление) 2017</t>
  </si>
  <si>
    <t>АВР</t>
  </si>
  <si>
    <t>остаток, перебор</t>
  </si>
  <si>
    <t>план (начисление) 2016</t>
  </si>
  <si>
    <t>Выполнение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</si>
</sst>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8"/>
      <name val="Times New Roman Cyr"/>
      <family val="1"/>
      <charset val="204"/>
    </font>
    <font>
      <sz val="20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b/>
      <sz val="10"/>
      <name val="Times New Roman Cyr"/>
      <charset val="204"/>
    </font>
    <font>
      <sz val="18"/>
      <name val="Times New Roman"/>
      <family val="1"/>
      <charset val="204"/>
    </font>
    <font>
      <sz val="15"/>
      <name val="Times New Roman Cyr"/>
      <family val="1"/>
      <charset val="204"/>
    </font>
    <font>
      <sz val="16"/>
      <name val="Times New Roman Cyr"/>
      <family val="1"/>
      <charset val="204"/>
    </font>
    <font>
      <b/>
      <sz val="20"/>
      <name val="Times New Roman Cyr"/>
      <charset val="204"/>
    </font>
    <font>
      <b/>
      <sz val="22"/>
      <name val="Times New Roman Cyr"/>
      <charset val="204"/>
    </font>
    <font>
      <b/>
      <sz val="16"/>
      <name val="Times New Roman Cyr"/>
      <charset val="204"/>
    </font>
    <font>
      <sz val="12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22"/>
      <name val="Times New Roman Cyr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/>
    <xf numFmtId="0" fontId="2" fillId="3" borderId="4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center" wrapText="1"/>
    </xf>
    <xf numFmtId="164" fontId="4" fillId="0" borderId="0" xfId="0" applyNumberFormat="1" applyFont="1"/>
    <xf numFmtId="0" fontId="2" fillId="0" borderId="7" xfId="0" applyFont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left" wrapText="1"/>
    </xf>
    <xf numFmtId="164" fontId="3" fillId="0" borderId="20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2" fillId="0" borderId="21" xfId="0" applyNumberFormat="1" applyFont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49" fontId="2" fillId="0" borderId="22" xfId="0" applyNumberFormat="1" applyFont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left" wrapText="1"/>
    </xf>
    <xf numFmtId="1" fontId="2" fillId="0" borderId="25" xfId="0" applyNumberFormat="1" applyFont="1" applyFill="1" applyBorder="1" applyAlignment="1">
      <alignment horizontal="left" vertical="top" wrapText="1"/>
    </xf>
    <xf numFmtId="1" fontId="2" fillId="0" borderId="17" xfId="0" applyNumberFormat="1" applyFont="1" applyFill="1" applyBorder="1" applyAlignment="1">
      <alignment horizont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1" fontId="4" fillId="0" borderId="0" xfId="0" applyNumberFormat="1" applyFont="1"/>
    <xf numFmtId="0" fontId="2" fillId="0" borderId="19" xfId="0" applyFont="1" applyBorder="1" applyAlignment="1">
      <alignment horizontal="left" wrapText="1"/>
    </xf>
    <xf numFmtId="1" fontId="2" fillId="0" borderId="26" xfId="0" applyNumberFormat="1" applyFont="1" applyFill="1" applyBorder="1" applyAlignment="1">
      <alignment horizontal="left" vertical="top" wrapText="1"/>
    </xf>
    <xf numFmtId="164" fontId="2" fillId="0" borderId="16" xfId="0" applyNumberFormat="1" applyFont="1" applyBorder="1" applyAlignment="1">
      <alignment horizontal="left" wrapText="1"/>
    </xf>
    <xf numFmtId="164" fontId="2" fillId="0" borderId="17" xfId="0" applyNumberFormat="1" applyFont="1" applyFill="1" applyBorder="1" applyAlignment="1">
      <alignment horizontal="left" wrapText="1"/>
    </xf>
    <xf numFmtId="164" fontId="2" fillId="0" borderId="17" xfId="0" applyNumberFormat="1" applyFont="1" applyFill="1" applyBorder="1" applyAlignment="1">
      <alignment horizont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2" fillId="0" borderId="16" xfId="0" applyNumberFormat="1" applyFont="1" applyBorder="1" applyAlignment="1">
      <alignment horizontal="left" wrapText="1"/>
    </xf>
    <xf numFmtId="0" fontId="2" fillId="0" borderId="17" xfId="0" applyNumberFormat="1" applyFont="1" applyFill="1" applyBorder="1" applyAlignment="1">
      <alignment horizontal="left" wrapText="1"/>
    </xf>
    <xf numFmtId="0" fontId="2" fillId="0" borderId="17" xfId="0" applyNumberFormat="1" applyFont="1" applyFill="1" applyBorder="1" applyAlignment="1">
      <alignment horizont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4" fillId="0" borderId="0" xfId="0" applyNumberFormat="1" applyFont="1"/>
    <xf numFmtId="0" fontId="2" fillId="0" borderId="16" xfId="0" applyFont="1" applyBorder="1" applyAlignment="1">
      <alignment horizontal="left" wrapText="1"/>
    </xf>
    <xf numFmtId="1" fontId="2" fillId="0" borderId="17" xfId="0" applyNumberFormat="1" applyFont="1" applyFill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center" wrapText="1"/>
    </xf>
    <xf numFmtId="164" fontId="12" fillId="0" borderId="18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5" fillId="0" borderId="0" xfId="0" applyFont="1" applyBorder="1"/>
    <xf numFmtId="0" fontId="0" fillId="0" borderId="0" xfId="0" applyBorder="1"/>
    <xf numFmtId="0" fontId="12" fillId="0" borderId="0" xfId="0" applyFont="1" applyBorder="1"/>
    <xf numFmtId="164" fontId="12" fillId="0" borderId="0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center" wrapText="1"/>
    </xf>
    <xf numFmtId="164" fontId="12" fillId="0" borderId="20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/>
    <xf numFmtId="1" fontId="7" fillId="0" borderId="27" xfId="0" applyNumberFormat="1" applyFont="1" applyBorder="1" applyAlignment="1">
      <alignment horizontal="left" wrapText="1"/>
    </xf>
    <xf numFmtId="1" fontId="7" fillId="0" borderId="11" xfId="0" applyNumberFormat="1" applyFont="1" applyFill="1" applyBorder="1" applyAlignment="1">
      <alignment horizontal="left" wrapText="1"/>
    </xf>
    <xf numFmtId="1" fontId="7" fillId="0" borderId="11" xfId="0" applyNumberFormat="1" applyFont="1" applyFill="1" applyBorder="1" applyAlignment="1">
      <alignment horizontal="center" wrapText="1"/>
    </xf>
    <xf numFmtId="1" fontId="7" fillId="0" borderId="0" xfId="0" applyNumberFormat="1" applyFont="1"/>
    <xf numFmtId="1" fontId="5" fillId="0" borderId="0" xfId="0" applyNumberFormat="1" applyFont="1" applyBorder="1"/>
    <xf numFmtId="1" fontId="7" fillId="0" borderId="0" xfId="0" applyNumberFormat="1" applyFont="1" applyBorder="1"/>
    <xf numFmtId="0" fontId="7" fillId="0" borderId="19" xfId="0" applyFont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17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/>
    <xf numFmtId="1" fontId="4" fillId="0" borderId="0" xfId="0" applyNumberFormat="1" applyFont="1" applyBorder="1"/>
    <xf numFmtId="1" fontId="1" fillId="0" borderId="0" xfId="0" applyNumberFormat="1" applyFont="1" applyBorder="1"/>
    <xf numFmtId="0" fontId="8" fillId="0" borderId="0" xfId="0" applyFont="1" applyBorder="1"/>
    <xf numFmtId="0" fontId="13" fillId="0" borderId="0" xfId="0" applyFont="1" applyBorder="1"/>
    <xf numFmtId="1" fontId="7" fillId="0" borderId="16" xfId="0" applyNumberFormat="1" applyFont="1" applyBorder="1" applyAlignment="1">
      <alignment horizontal="left" wrapText="1"/>
    </xf>
    <xf numFmtId="1" fontId="7" fillId="0" borderId="17" xfId="0" applyNumberFormat="1" applyFont="1" applyFill="1" applyBorder="1" applyAlignment="1">
      <alignment horizontal="left" wrapText="1"/>
    </xf>
    <xf numFmtId="1" fontId="7" fillId="0" borderId="17" xfId="0" applyNumberFormat="1" applyFont="1" applyFill="1" applyBorder="1" applyAlignment="1">
      <alignment horizontal="center" wrapText="1"/>
    </xf>
    <xf numFmtId="1" fontId="8" fillId="0" borderId="0" xfId="0" applyNumberFormat="1" applyFont="1"/>
    <xf numFmtId="1" fontId="8" fillId="0" borderId="0" xfId="0" applyNumberFormat="1" applyFont="1" applyBorder="1"/>
    <xf numFmtId="0" fontId="14" fillId="0" borderId="0" xfId="0" applyFont="1" applyBorder="1"/>
    <xf numFmtId="0" fontId="3" fillId="0" borderId="16" xfId="0" applyFont="1" applyBorder="1" applyAlignment="1">
      <alignment horizontal="left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49" fontId="2" fillId="0" borderId="28" xfId="0" applyNumberFormat="1" applyFont="1" applyBorder="1" applyAlignment="1">
      <alignment horizontal="left" wrapText="1"/>
    </xf>
    <xf numFmtId="1" fontId="2" fillId="0" borderId="21" xfId="0" applyNumberFormat="1" applyFont="1" applyBorder="1" applyAlignment="1">
      <alignment horizontal="left" wrapText="1"/>
    </xf>
    <xf numFmtId="1" fontId="2" fillId="0" borderId="8" xfId="0" applyNumberFormat="1" applyFont="1" applyFill="1" applyBorder="1" applyAlignment="1">
      <alignment horizontal="left" wrapText="1"/>
    </xf>
    <xf numFmtId="1" fontId="2" fillId="0" borderId="8" xfId="0" applyNumberFormat="1" applyFont="1" applyFill="1" applyBorder="1" applyAlignment="1">
      <alignment horizontal="center" wrapText="1"/>
    </xf>
    <xf numFmtId="0" fontId="2" fillId="0" borderId="21" xfId="0" applyFont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center" wrapText="1"/>
    </xf>
    <xf numFmtId="164" fontId="3" fillId="0" borderId="31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 wrapText="1"/>
    </xf>
    <xf numFmtId="164" fontId="3" fillId="0" borderId="33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/>
    <xf numFmtId="0" fontId="2" fillId="4" borderId="4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center" wrapText="1"/>
    </xf>
    <xf numFmtId="164" fontId="4" fillId="0" borderId="0" xfId="0" applyNumberFormat="1" applyFont="1" applyBorder="1"/>
    <xf numFmtId="0" fontId="11" fillId="0" borderId="34" xfId="0" applyFont="1" applyBorder="1" applyAlignment="1">
      <alignment horizontal="left" wrapText="1"/>
    </xf>
    <xf numFmtId="0" fontId="16" fillId="3" borderId="35" xfId="0" applyFont="1" applyFill="1" applyBorder="1" applyAlignment="1">
      <alignment wrapText="1"/>
    </xf>
    <xf numFmtId="0" fontId="11" fillId="3" borderId="35" xfId="0" applyFont="1" applyFill="1" applyBorder="1" applyAlignment="1">
      <alignment horizontal="left" wrapText="1"/>
    </xf>
    <xf numFmtId="164" fontId="17" fillId="3" borderId="35" xfId="0" applyNumberFormat="1" applyFont="1" applyFill="1" applyBorder="1" applyAlignment="1">
      <alignment horizontal="right" wrapText="1"/>
    </xf>
    <xf numFmtId="0" fontId="10" fillId="0" borderId="0" xfId="0" applyFont="1"/>
    <xf numFmtId="0" fontId="10" fillId="0" borderId="0" xfId="0" applyFont="1" applyBorder="1"/>
    <xf numFmtId="0" fontId="11" fillId="0" borderId="35" xfId="0" applyFont="1" applyBorder="1" applyAlignment="1">
      <alignment horizontal="left" wrapText="1"/>
    </xf>
    <xf numFmtId="0" fontId="18" fillId="4" borderId="35" xfId="0" applyFont="1" applyFill="1" applyBorder="1" applyAlignment="1">
      <alignment horizontal="left" wrapText="1"/>
    </xf>
    <xf numFmtId="0" fontId="11" fillId="4" borderId="35" xfId="0" applyFont="1" applyFill="1" applyBorder="1" applyAlignment="1">
      <alignment horizontal="left" wrapText="1"/>
    </xf>
    <xf numFmtId="164" fontId="17" fillId="4" borderId="35" xfId="0" applyNumberFormat="1" applyFont="1" applyFill="1" applyBorder="1" applyAlignment="1">
      <alignment horizontal="right" wrapText="1"/>
    </xf>
    <xf numFmtId="0" fontId="11" fillId="5" borderId="35" xfId="0" applyFont="1" applyFill="1" applyBorder="1" applyAlignment="1">
      <alignment horizontal="right" wrapText="1"/>
    </xf>
    <xf numFmtId="0" fontId="11" fillId="5" borderId="35" xfId="0" applyFont="1" applyFill="1" applyBorder="1" applyAlignment="1">
      <alignment horizontal="left" wrapText="1"/>
    </xf>
    <xf numFmtId="164" fontId="17" fillId="5" borderId="3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1" fillId="0" borderId="36" xfId="0" applyFont="1" applyFill="1" applyBorder="1" applyAlignment="1">
      <alignment wrapText="1"/>
    </xf>
    <xf numFmtId="0" fontId="11" fillId="0" borderId="37" xfId="0" applyFont="1" applyFill="1" applyBorder="1" applyAlignment="1">
      <alignment wrapText="1"/>
    </xf>
    <xf numFmtId="0" fontId="17" fillId="0" borderId="37" xfId="0" applyFont="1" applyFill="1" applyBorder="1" applyAlignment="1">
      <alignment wrapText="1"/>
    </xf>
    <xf numFmtId="0" fontId="11" fillId="6" borderId="35" xfId="0" applyFont="1" applyFill="1" applyBorder="1" applyAlignment="1">
      <alignment horizontal="left" wrapText="1"/>
    </xf>
    <xf numFmtId="0" fontId="16" fillId="6" borderId="35" xfId="0" applyFont="1" applyFill="1" applyBorder="1" applyAlignment="1">
      <alignment wrapText="1"/>
    </xf>
    <xf numFmtId="164" fontId="17" fillId="6" borderId="35" xfId="0" applyNumberFormat="1" applyFont="1" applyFill="1" applyBorder="1" applyAlignment="1">
      <alignment horizontal="right" wrapText="1"/>
    </xf>
    <xf numFmtId="0" fontId="11" fillId="7" borderId="35" xfId="0" applyFont="1" applyFill="1" applyBorder="1" applyAlignment="1">
      <alignment horizontal="left" wrapText="1"/>
    </xf>
    <xf numFmtId="0" fontId="16" fillId="7" borderId="35" xfId="0" applyFont="1" applyFill="1" applyBorder="1" applyAlignment="1">
      <alignment horizontal="left" wrapText="1"/>
    </xf>
    <xf numFmtId="164" fontId="17" fillId="7" borderId="35" xfId="0" applyNumberFormat="1" applyFont="1" applyFill="1" applyBorder="1" applyAlignment="1">
      <alignment horizontal="right" wrapText="1"/>
    </xf>
    <xf numFmtId="0" fontId="11" fillId="0" borderId="35" xfId="0" applyFont="1" applyBorder="1" applyAlignment="1">
      <alignment horizontal="right" wrapText="1"/>
    </xf>
    <xf numFmtId="164" fontId="17" fillId="8" borderId="35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16" fontId="21" fillId="0" borderId="0" xfId="0" applyNumberFormat="1" applyFont="1" applyAlignment="1">
      <alignment horizontal="left" wrapText="1"/>
    </xf>
    <xf numFmtId="14" fontId="21" fillId="0" borderId="0" xfId="0" applyNumberFormat="1" applyFont="1" applyAlignment="1">
      <alignment horizontal="left" wrapText="1"/>
    </xf>
    <xf numFmtId="0" fontId="19" fillId="0" borderId="0" xfId="0" applyFont="1" applyAlignment="1">
      <alignment wrapText="1"/>
    </xf>
    <xf numFmtId="0" fontId="6" fillId="0" borderId="0" xfId="0" applyFont="1"/>
    <xf numFmtId="0" fontId="23" fillId="0" borderId="0" xfId="0" applyFont="1" applyBorder="1" applyAlignment="1">
      <alignment horizontal="left"/>
    </xf>
    <xf numFmtId="164" fontId="5" fillId="3" borderId="6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2" borderId="20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tabSelected="1" zoomScale="70" zoomScaleNormal="70" workbookViewId="0">
      <selection activeCell="F92" sqref="F92"/>
    </sheetView>
  </sheetViews>
  <sheetFormatPr defaultColWidth="8.85546875" defaultRowHeight="26.25" x14ac:dyDescent="0.4"/>
  <cols>
    <col min="1" max="1" width="6.7109375" style="1" customWidth="1"/>
    <col min="2" max="2" width="75.140625" style="179" customWidth="1"/>
    <col min="3" max="3" width="23.140625" style="1" bestFit="1" customWidth="1"/>
    <col min="4" max="4" width="47" style="180" customWidth="1"/>
    <col min="5" max="5" width="8.85546875" style="1"/>
    <col min="6" max="6" width="29.5703125" style="5" customWidth="1"/>
    <col min="7" max="7" width="13.42578125" style="1" customWidth="1"/>
    <col min="8" max="10" width="8.85546875" style="1"/>
    <col min="11" max="11" width="32.85546875" style="1" customWidth="1"/>
    <col min="12" max="12" width="8.85546875" style="1"/>
    <col min="13" max="13" width="41" style="1" customWidth="1"/>
    <col min="14" max="16384" width="8.85546875" style="1"/>
  </cols>
  <sheetData>
    <row r="1" spans="1:7" x14ac:dyDescent="0.4">
      <c r="B1" s="2"/>
      <c r="C1" s="3"/>
      <c r="D1" s="4"/>
    </row>
    <row r="2" spans="1:7" s="5" customFormat="1" ht="27.75" x14ac:dyDescent="0.4">
      <c r="A2" s="181" t="s">
        <v>0</v>
      </c>
      <c r="B2" s="6"/>
      <c r="C2" s="6"/>
      <c r="D2" s="6"/>
    </row>
    <row r="3" spans="1:7" s="5" customFormat="1" ht="27" thickBot="1" x14ac:dyDescent="0.45">
      <c r="A3" s="7"/>
      <c r="B3" s="7"/>
      <c r="C3" s="7"/>
      <c r="D3" s="7"/>
    </row>
    <row r="4" spans="1:7" ht="27" thickBot="1" x14ac:dyDescent="0.45">
      <c r="A4" s="8" t="s">
        <v>1</v>
      </c>
      <c r="B4" s="9" t="s">
        <v>2</v>
      </c>
      <c r="C4" s="10" t="s">
        <v>3</v>
      </c>
      <c r="D4" s="11" t="s">
        <v>4</v>
      </c>
    </row>
    <row r="5" spans="1:7" s="12" customFormat="1" ht="27" thickTop="1" thickBot="1" x14ac:dyDescent="0.4">
      <c r="A5" s="8"/>
      <c r="B5" s="9"/>
      <c r="C5" s="10"/>
      <c r="D5" s="11"/>
      <c r="F5" s="13"/>
    </row>
    <row r="6" spans="1:7" ht="27.75" thickTop="1" thickBot="1" x14ac:dyDescent="0.45">
      <c r="A6" s="8"/>
      <c r="B6" s="9"/>
      <c r="C6" s="10"/>
      <c r="D6" s="11"/>
    </row>
    <row r="7" spans="1:7" ht="27.75" thickTop="1" thickBot="1" x14ac:dyDescent="0.45">
      <c r="A7" s="14" t="s">
        <v>5</v>
      </c>
      <c r="B7" s="15" t="s">
        <v>6</v>
      </c>
      <c r="C7" s="16" t="s">
        <v>7</v>
      </c>
      <c r="D7" s="182">
        <f>D10+D17+D28+D30+D33+D35+D37+D39+D41+D43+D45+D47+D49+D51+D53+D55+D57+D59+D61+D63+D65</f>
        <v>616.98</v>
      </c>
      <c r="F7" s="17"/>
    </row>
    <row r="8" spans="1:7" ht="27" thickTop="1" x14ac:dyDescent="0.4">
      <c r="A8" s="18">
        <v>1</v>
      </c>
      <c r="B8" s="19" t="s">
        <v>8</v>
      </c>
      <c r="C8" s="20" t="s">
        <v>9</v>
      </c>
      <c r="D8" s="21"/>
    </row>
    <row r="9" spans="1:7" x14ac:dyDescent="0.4">
      <c r="A9" s="22"/>
      <c r="B9" s="23" t="s">
        <v>10</v>
      </c>
      <c r="C9" s="24" t="s">
        <v>11</v>
      </c>
      <c r="D9" s="25"/>
    </row>
    <row r="10" spans="1:7" ht="27" thickBot="1" x14ac:dyDescent="0.45">
      <c r="A10" s="26"/>
      <c r="B10" s="27"/>
      <c r="C10" s="28" t="s">
        <v>7</v>
      </c>
      <c r="D10" s="183">
        <f>D12+D14</f>
        <v>1.3220000000000001</v>
      </c>
    </row>
    <row r="11" spans="1:7" x14ac:dyDescent="0.4">
      <c r="A11" s="30" t="s">
        <v>12</v>
      </c>
      <c r="B11" s="31" t="s">
        <v>13</v>
      </c>
      <c r="C11" s="32" t="s">
        <v>11</v>
      </c>
      <c r="D11" s="184"/>
    </row>
    <row r="12" spans="1:7" ht="27" thickBot="1" x14ac:dyDescent="0.45">
      <c r="A12" s="34"/>
      <c r="B12" s="27" t="s">
        <v>14</v>
      </c>
      <c r="C12" s="28" t="s">
        <v>7</v>
      </c>
      <c r="D12" s="185">
        <v>1.3220000000000001</v>
      </c>
      <c r="G12" s="36"/>
    </row>
    <row r="13" spans="1:7" x14ac:dyDescent="0.4">
      <c r="A13" s="37" t="s">
        <v>15</v>
      </c>
      <c r="B13" s="38" t="s">
        <v>16</v>
      </c>
      <c r="C13" s="20" t="s">
        <v>11</v>
      </c>
      <c r="D13" s="33"/>
    </row>
    <row r="14" spans="1:7" ht="27" thickBot="1" x14ac:dyDescent="0.45">
      <c r="A14" s="34"/>
      <c r="B14" s="27"/>
      <c r="C14" s="28" t="s">
        <v>7</v>
      </c>
      <c r="D14" s="35"/>
    </row>
    <row r="15" spans="1:7" ht="48" thickBot="1" x14ac:dyDescent="0.45">
      <c r="A15" s="39" t="s">
        <v>17</v>
      </c>
      <c r="B15" s="40" t="s">
        <v>18</v>
      </c>
      <c r="C15" s="41"/>
      <c r="D15" s="42"/>
    </row>
    <row r="16" spans="1:7" s="47" customFormat="1" ht="69.75" x14ac:dyDescent="0.4">
      <c r="A16" s="43" t="s">
        <v>19</v>
      </c>
      <c r="B16" s="44" t="s">
        <v>20</v>
      </c>
      <c r="C16" s="45" t="s">
        <v>21</v>
      </c>
      <c r="D16" s="46"/>
      <c r="F16" s="48"/>
    </row>
    <row r="17" spans="1:13" ht="27" thickBot="1" x14ac:dyDescent="0.45">
      <c r="A17" s="49"/>
      <c r="B17" s="50"/>
      <c r="C17" s="28" t="s">
        <v>7</v>
      </c>
      <c r="D17" s="186">
        <f>D19+D21+D23+D25+D26</f>
        <v>0</v>
      </c>
    </row>
    <row r="18" spans="1:13" s="55" customFormat="1" x14ac:dyDescent="0.4">
      <c r="A18" s="51" t="s">
        <v>22</v>
      </c>
      <c r="B18" s="52" t="s">
        <v>23</v>
      </c>
      <c r="C18" s="53" t="s">
        <v>24</v>
      </c>
      <c r="D18" s="54"/>
      <c r="F18" s="17"/>
    </row>
    <row r="19" spans="1:13" ht="27" thickBot="1" x14ac:dyDescent="0.45">
      <c r="A19" s="49"/>
      <c r="B19" s="27"/>
      <c r="C19" s="28" t="s">
        <v>7</v>
      </c>
      <c r="D19" s="35"/>
    </row>
    <row r="20" spans="1:13" s="60" customFormat="1" ht="47.25" x14ac:dyDescent="0.4">
      <c r="A20" s="56" t="s">
        <v>25</v>
      </c>
      <c r="B20" s="57" t="s">
        <v>26</v>
      </c>
      <c r="C20" s="58" t="s">
        <v>27</v>
      </c>
      <c r="D20" s="59"/>
      <c r="F20" s="61"/>
    </row>
    <row r="21" spans="1:13" ht="27" thickBot="1" x14ac:dyDescent="0.45">
      <c r="A21" s="49"/>
      <c r="B21" s="27" t="s">
        <v>28</v>
      </c>
      <c r="C21" s="28" t="s">
        <v>7</v>
      </c>
      <c r="D21" s="35"/>
    </row>
    <row r="22" spans="1:13" ht="47.25" x14ac:dyDescent="0.4">
      <c r="A22" s="62" t="s">
        <v>29</v>
      </c>
      <c r="B22" s="31" t="s">
        <v>30</v>
      </c>
      <c r="C22" s="32" t="s">
        <v>27</v>
      </c>
      <c r="D22" s="33"/>
    </row>
    <row r="23" spans="1:13" ht="27" thickBot="1" x14ac:dyDescent="0.45">
      <c r="A23" s="49"/>
      <c r="B23" s="27" t="s">
        <v>31</v>
      </c>
      <c r="C23" s="28" t="s">
        <v>7</v>
      </c>
      <c r="D23" s="35"/>
    </row>
    <row r="24" spans="1:13" s="47" customFormat="1" x14ac:dyDescent="0.4">
      <c r="A24" s="43" t="s">
        <v>32</v>
      </c>
      <c r="B24" s="63" t="s">
        <v>33</v>
      </c>
      <c r="C24" s="45" t="s">
        <v>34</v>
      </c>
      <c r="D24" s="46"/>
      <c r="F24" s="48"/>
    </row>
    <row r="25" spans="1:13" ht="27" thickBot="1" x14ac:dyDescent="0.45">
      <c r="A25" s="49"/>
      <c r="B25" s="27"/>
      <c r="C25" s="28" t="s">
        <v>7</v>
      </c>
      <c r="D25" s="35"/>
    </row>
    <row r="26" spans="1:13" ht="48" thickBot="1" x14ac:dyDescent="0.45">
      <c r="A26" s="64" t="s">
        <v>35</v>
      </c>
      <c r="B26" s="40" t="s">
        <v>36</v>
      </c>
      <c r="C26" s="41" t="s">
        <v>7</v>
      </c>
      <c r="D26" s="42"/>
    </row>
    <row r="27" spans="1:13" x14ac:dyDescent="0.4">
      <c r="A27" s="62">
        <v>3</v>
      </c>
      <c r="B27" s="31" t="s">
        <v>37</v>
      </c>
      <c r="C27" s="32" t="s">
        <v>38</v>
      </c>
      <c r="D27" s="33"/>
    </row>
    <row r="28" spans="1:13" ht="27" thickBot="1" x14ac:dyDescent="0.45">
      <c r="A28" s="49"/>
      <c r="B28" s="27" t="s">
        <v>39</v>
      </c>
      <c r="C28" s="28" t="s">
        <v>7</v>
      </c>
      <c r="D28" s="35"/>
    </row>
    <row r="29" spans="1:13" s="69" customFormat="1" ht="25.5" x14ac:dyDescent="0.35">
      <c r="A29" s="65">
        <v>4</v>
      </c>
      <c r="B29" s="66" t="s">
        <v>40</v>
      </c>
      <c r="C29" s="67" t="s">
        <v>11</v>
      </c>
      <c r="D29" s="68">
        <f>0.3+0.231</f>
        <v>0.53100000000000003</v>
      </c>
      <c r="F29" s="70"/>
      <c r="G29" s="71"/>
      <c r="H29" s="71"/>
      <c r="I29" s="71"/>
      <c r="J29" s="71"/>
      <c r="K29" s="71"/>
      <c r="L29" s="72"/>
      <c r="M29" s="73"/>
    </row>
    <row r="30" spans="1:13" s="69" customFormat="1" ht="47.25" customHeight="1" thickBot="1" x14ac:dyDescent="0.4">
      <c r="A30" s="74"/>
      <c r="B30" s="75"/>
      <c r="C30" s="76" t="s">
        <v>7</v>
      </c>
      <c r="D30" s="77">
        <f>159.328+180.307</f>
        <v>339.63499999999999</v>
      </c>
      <c r="F30" s="70"/>
      <c r="G30" s="71"/>
      <c r="H30" s="71"/>
      <c r="I30" s="71"/>
      <c r="J30" s="71"/>
      <c r="K30" s="71"/>
      <c r="L30" s="72"/>
      <c r="M30" s="72"/>
    </row>
    <row r="31" spans="1:13" s="82" customFormat="1" ht="29.25" customHeight="1" x14ac:dyDescent="0.35">
      <c r="A31" s="78">
        <v>5</v>
      </c>
      <c r="B31" s="79" t="s">
        <v>41</v>
      </c>
      <c r="C31" s="80" t="s">
        <v>11</v>
      </c>
      <c r="D31" s="68">
        <v>0.88</v>
      </c>
      <c r="F31" s="70"/>
      <c r="G31" s="83"/>
      <c r="H31" s="83"/>
      <c r="I31" s="83"/>
      <c r="J31" s="83"/>
      <c r="K31" s="83"/>
      <c r="L31" s="83"/>
      <c r="M31" s="83"/>
    </row>
    <row r="32" spans="1:13" s="87" customFormat="1" ht="25.5" x14ac:dyDescent="0.35">
      <c r="A32" s="84"/>
      <c r="B32" s="85" t="s">
        <v>42</v>
      </c>
      <c r="C32" s="86" t="s">
        <v>43</v>
      </c>
      <c r="D32" s="187">
        <v>1</v>
      </c>
      <c r="F32" s="88"/>
      <c r="G32" s="89"/>
      <c r="H32" s="89"/>
      <c r="I32" s="89"/>
      <c r="J32" s="89"/>
      <c r="K32" s="89"/>
      <c r="L32" s="89"/>
      <c r="M32" s="89"/>
    </row>
    <row r="33" spans="1:13" s="82" customFormat="1" thickBot="1" x14ac:dyDescent="0.4">
      <c r="A33" s="90"/>
      <c r="B33" s="91" t="s">
        <v>44</v>
      </c>
      <c r="C33" s="92" t="s">
        <v>7</v>
      </c>
      <c r="D33" s="77">
        <v>242.42</v>
      </c>
      <c r="F33" s="70"/>
      <c r="G33" s="83"/>
      <c r="H33" s="94"/>
      <c r="I33" s="95"/>
      <c r="J33" s="95"/>
      <c r="K33" s="95"/>
      <c r="L33" s="83"/>
      <c r="M33" s="83"/>
    </row>
    <row r="34" spans="1:13" x14ac:dyDescent="0.4">
      <c r="A34" s="62">
        <v>6</v>
      </c>
      <c r="B34" s="96" t="s">
        <v>45</v>
      </c>
      <c r="C34" s="32" t="s">
        <v>11</v>
      </c>
      <c r="D34" s="68">
        <v>4.0000000000000001E-3</v>
      </c>
      <c r="F34" s="97"/>
      <c r="G34" s="98"/>
      <c r="H34" s="98"/>
      <c r="I34" s="98"/>
      <c r="J34" s="98"/>
      <c r="K34" s="98"/>
      <c r="L34" s="98"/>
      <c r="M34" s="98"/>
    </row>
    <row r="35" spans="1:13" ht="27" thickBot="1" x14ac:dyDescent="0.45">
      <c r="A35" s="49"/>
      <c r="B35" s="27" t="s">
        <v>46</v>
      </c>
      <c r="C35" s="28" t="s">
        <v>7</v>
      </c>
      <c r="D35" s="77">
        <v>1.1539999999999999</v>
      </c>
      <c r="F35" s="97"/>
      <c r="G35" s="98"/>
      <c r="H35" s="98"/>
      <c r="I35" s="98"/>
      <c r="J35" s="98"/>
      <c r="K35" s="98"/>
      <c r="L35" s="98"/>
      <c r="M35" s="98"/>
    </row>
    <row r="36" spans="1:13" s="47" customFormat="1" x14ac:dyDescent="0.4">
      <c r="A36" s="43">
        <v>8</v>
      </c>
      <c r="B36" s="63" t="s">
        <v>47</v>
      </c>
      <c r="C36" s="45" t="s">
        <v>34</v>
      </c>
      <c r="D36" s="188">
        <f>28+6</f>
        <v>34</v>
      </c>
      <c r="F36" s="99"/>
      <c r="G36" s="100"/>
      <c r="H36" s="99"/>
      <c r="I36" s="100"/>
      <c r="J36" s="100"/>
      <c r="K36" s="100"/>
      <c r="L36" s="100"/>
      <c r="M36" s="100"/>
    </row>
    <row r="37" spans="1:13" ht="27" thickBot="1" x14ac:dyDescent="0.45">
      <c r="A37" s="49"/>
      <c r="B37" s="27" t="s">
        <v>48</v>
      </c>
      <c r="C37" s="28" t="s">
        <v>7</v>
      </c>
      <c r="D37" s="77">
        <f>18.714+3.468</f>
        <v>22.181999999999999</v>
      </c>
      <c r="F37" s="97"/>
      <c r="G37" s="98"/>
      <c r="H37" s="98"/>
      <c r="I37" s="98"/>
      <c r="J37" s="98"/>
      <c r="K37" s="98"/>
      <c r="L37" s="98"/>
      <c r="M37" s="98"/>
    </row>
    <row r="38" spans="1:13" s="47" customFormat="1" x14ac:dyDescent="0.4">
      <c r="A38" s="43">
        <v>9</v>
      </c>
      <c r="B38" s="63" t="s">
        <v>49</v>
      </c>
      <c r="C38" s="45" t="s">
        <v>34</v>
      </c>
      <c r="D38" s="46"/>
      <c r="F38" s="99"/>
      <c r="G38" s="100"/>
      <c r="H38" s="100"/>
      <c r="I38" s="100"/>
      <c r="J38" s="100"/>
      <c r="K38" s="100"/>
      <c r="L38" s="100"/>
      <c r="M38" s="100"/>
    </row>
    <row r="39" spans="1:13" ht="27" thickBot="1" x14ac:dyDescent="0.45">
      <c r="A39" s="49"/>
      <c r="B39" s="27" t="s">
        <v>50</v>
      </c>
      <c r="C39" s="28" t="s">
        <v>7</v>
      </c>
      <c r="D39" s="35"/>
      <c r="F39" s="97"/>
      <c r="G39" s="98"/>
      <c r="H39" s="98"/>
      <c r="I39" s="98"/>
      <c r="J39" s="98"/>
      <c r="K39" s="98"/>
      <c r="L39" s="98"/>
      <c r="M39" s="98"/>
    </row>
    <row r="40" spans="1:13" s="12" customFormat="1" ht="27" x14ac:dyDescent="0.35">
      <c r="A40" s="78">
        <v>10</v>
      </c>
      <c r="B40" s="79" t="s">
        <v>51</v>
      </c>
      <c r="C40" s="80" t="s">
        <v>38</v>
      </c>
      <c r="D40" s="81"/>
      <c r="F40" s="70"/>
      <c r="G40" s="101"/>
      <c r="H40" s="102"/>
      <c r="I40" s="101"/>
      <c r="J40" s="101"/>
      <c r="K40" s="101"/>
      <c r="L40" s="101"/>
      <c r="M40" s="101"/>
    </row>
    <row r="41" spans="1:13" s="12" customFormat="1" thickBot="1" x14ac:dyDescent="0.4">
      <c r="A41" s="90"/>
      <c r="B41" s="75"/>
      <c r="C41" s="92" t="s">
        <v>7</v>
      </c>
      <c r="D41" s="93"/>
      <c r="F41" s="70"/>
      <c r="G41" s="101"/>
      <c r="H41" s="94"/>
      <c r="I41" s="95"/>
      <c r="J41" s="95"/>
      <c r="K41" s="95"/>
      <c r="L41" s="101"/>
      <c r="M41" s="101"/>
    </row>
    <row r="42" spans="1:13" s="47" customFormat="1" x14ac:dyDescent="0.4">
      <c r="A42" s="43">
        <v>11</v>
      </c>
      <c r="B42" s="63" t="s">
        <v>52</v>
      </c>
      <c r="C42" s="45" t="s">
        <v>34</v>
      </c>
      <c r="D42" s="189">
        <f>1+1+2</f>
        <v>4</v>
      </c>
      <c r="F42" s="99"/>
      <c r="G42" s="100"/>
      <c r="H42" s="100"/>
      <c r="I42" s="100"/>
      <c r="J42" s="100"/>
      <c r="K42" s="100"/>
      <c r="L42" s="100"/>
      <c r="M42" s="100"/>
    </row>
    <row r="43" spans="1:13" ht="27" thickBot="1" x14ac:dyDescent="0.45">
      <c r="A43" s="49"/>
      <c r="B43" s="27" t="s">
        <v>53</v>
      </c>
      <c r="C43" s="28" t="s">
        <v>7</v>
      </c>
      <c r="D43" s="185">
        <v>5.048</v>
      </c>
      <c r="F43" s="97"/>
      <c r="G43" s="97"/>
      <c r="H43" s="98"/>
      <c r="I43" s="98"/>
      <c r="J43" s="98"/>
      <c r="K43" s="98"/>
      <c r="L43" s="98"/>
      <c r="M43" s="98"/>
    </row>
    <row r="44" spans="1:13" s="47" customFormat="1" x14ac:dyDescent="0.4">
      <c r="A44" s="43">
        <v>12</v>
      </c>
      <c r="B44" s="63" t="s">
        <v>54</v>
      </c>
      <c r="C44" s="45" t="s">
        <v>34</v>
      </c>
      <c r="D44" s="46"/>
      <c r="F44" s="99"/>
      <c r="G44" s="100"/>
      <c r="H44" s="100"/>
      <c r="I44" s="100"/>
      <c r="J44" s="100"/>
      <c r="K44" s="100"/>
      <c r="L44" s="100"/>
      <c r="M44" s="100"/>
    </row>
    <row r="45" spans="1:13" ht="27" thickBot="1" x14ac:dyDescent="0.45">
      <c r="A45" s="49"/>
      <c r="B45" s="27"/>
      <c r="C45" s="28" t="s">
        <v>7</v>
      </c>
      <c r="D45" s="35"/>
      <c r="F45" s="97"/>
      <c r="G45" s="98"/>
      <c r="H45" s="98"/>
      <c r="I45" s="98"/>
      <c r="J45" s="98"/>
      <c r="K45" s="98"/>
      <c r="L45" s="98"/>
      <c r="M45" s="98"/>
    </row>
    <row r="46" spans="1:13" s="106" customFormat="1" ht="25.5" x14ac:dyDescent="0.35">
      <c r="A46" s="103">
        <v>13</v>
      </c>
      <c r="B46" s="104" t="s">
        <v>55</v>
      </c>
      <c r="C46" s="105" t="s">
        <v>34</v>
      </c>
      <c r="D46" s="188">
        <v>9</v>
      </c>
      <c r="F46" s="88"/>
      <c r="G46" s="107"/>
      <c r="H46" s="107"/>
      <c r="I46" s="107"/>
      <c r="J46" s="107"/>
      <c r="K46" s="107"/>
      <c r="L46" s="107"/>
      <c r="M46" s="107"/>
    </row>
    <row r="47" spans="1:13" s="12" customFormat="1" thickBot="1" x14ac:dyDescent="0.4">
      <c r="A47" s="90"/>
      <c r="B47" s="91" t="s">
        <v>56</v>
      </c>
      <c r="C47" s="92" t="s">
        <v>7</v>
      </c>
      <c r="D47" s="77">
        <v>5.2190000000000003</v>
      </c>
      <c r="F47" s="70"/>
      <c r="G47" s="108"/>
      <c r="H47" s="101"/>
      <c r="I47" s="101"/>
      <c r="J47" s="101"/>
      <c r="K47" s="101"/>
      <c r="L47" s="101"/>
      <c r="M47" s="101"/>
    </row>
    <row r="48" spans="1:13" x14ac:dyDescent="0.4">
      <c r="A48" s="109"/>
      <c r="B48" s="31" t="s">
        <v>57</v>
      </c>
      <c r="C48" s="32" t="s">
        <v>11</v>
      </c>
      <c r="D48" s="33"/>
      <c r="F48" s="97"/>
      <c r="G48" s="98"/>
      <c r="H48" s="98"/>
      <c r="I48" s="98"/>
      <c r="J48" s="98"/>
      <c r="K48" s="98"/>
      <c r="L48" s="98"/>
      <c r="M48" s="98"/>
    </row>
    <row r="49" spans="1:13" ht="27" thickBot="1" x14ac:dyDescent="0.45">
      <c r="A49" s="49"/>
      <c r="B49" s="27" t="s">
        <v>58</v>
      </c>
      <c r="C49" s="28" t="s">
        <v>59</v>
      </c>
      <c r="D49" s="35"/>
      <c r="F49" s="97"/>
      <c r="G49" s="98"/>
      <c r="H49" s="98"/>
      <c r="I49" s="98"/>
      <c r="J49" s="98"/>
      <c r="K49" s="98"/>
      <c r="L49" s="98"/>
      <c r="M49" s="98"/>
    </row>
    <row r="50" spans="1:13" ht="47.25" x14ac:dyDescent="0.4">
      <c r="A50" s="62">
        <v>14</v>
      </c>
      <c r="B50" s="31" t="s">
        <v>60</v>
      </c>
      <c r="C50" s="110" t="s">
        <v>34</v>
      </c>
      <c r="D50" s="33"/>
      <c r="F50" s="97"/>
      <c r="G50" s="98"/>
      <c r="H50" s="98"/>
      <c r="I50" s="98"/>
      <c r="J50" s="98"/>
      <c r="K50" s="98"/>
      <c r="L50" s="98"/>
      <c r="M50" s="98"/>
    </row>
    <row r="51" spans="1:13" ht="48" thickBot="1" x14ac:dyDescent="0.45">
      <c r="A51" s="49"/>
      <c r="B51" s="27" t="s">
        <v>61</v>
      </c>
      <c r="C51" s="111" t="s">
        <v>7</v>
      </c>
      <c r="D51" s="35"/>
      <c r="F51" s="97"/>
      <c r="G51" s="98"/>
      <c r="H51" s="98"/>
      <c r="I51" s="98"/>
      <c r="J51" s="98"/>
      <c r="K51" s="98"/>
      <c r="L51" s="98"/>
      <c r="M51" s="98"/>
    </row>
    <row r="52" spans="1:13" s="47" customFormat="1" ht="47.25" x14ac:dyDescent="0.4">
      <c r="A52" s="43">
        <v>15</v>
      </c>
      <c r="B52" s="63" t="s">
        <v>62</v>
      </c>
      <c r="C52" s="45" t="s">
        <v>34</v>
      </c>
      <c r="D52" s="46"/>
      <c r="F52" s="99"/>
      <c r="G52" s="100"/>
      <c r="H52" s="100"/>
      <c r="I52" s="100"/>
      <c r="J52" s="100"/>
      <c r="K52" s="100"/>
      <c r="L52" s="100"/>
      <c r="M52" s="100"/>
    </row>
    <row r="53" spans="1:13" ht="27" thickBot="1" x14ac:dyDescent="0.45">
      <c r="A53" s="49"/>
      <c r="B53" s="27" t="s">
        <v>63</v>
      </c>
      <c r="C53" s="28" t="s">
        <v>7</v>
      </c>
      <c r="D53" s="35"/>
      <c r="F53" s="97"/>
      <c r="G53" s="98"/>
      <c r="H53" s="98"/>
      <c r="I53" s="98"/>
      <c r="J53" s="98"/>
      <c r="K53" s="98"/>
      <c r="L53" s="98"/>
      <c r="M53" s="98"/>
    </row>
    <row r="54" spans="1:13" x14ac:dyDescent="0.4">
      <c r="A54" s="62">
        <v>16</v>
      </c>
      <c r="B54" s="31" t="s">
        <v>64</v>
      </c>
      <c r="C54" s="32" t="s">
        <v>11</v>
      </c>
      <c r="D54" s="33"/>
      <c r="F54" s="97"/>
      <c r="G54" s="98"/>
      <c r="H54" s="98"/>
      <c r="I54" s="98"/>
      <c r="J54" s="98"/>
      <c r="K54" s="98"/>
      <c r="L54" s="98"/>
      <c r="M54" s="98"/>
    </row>
    <row r="55" spans="1:13" ht="27" thickBot="1" x14ac:dyDescent="0.45">
      <c r="A55" s="49"/>
      <c r="B55" s="27"/>
      <c r="C55" s="28" t="s">
        <v>7</v>
      </c>
      <c r="D55" s="35"/>
      <c r="F55" s="97"/>
      <c r="G55" s="98"/>
      <c r="H55" s="98"/>
      <c r="I55" s="98"/>
      <c r="J55" s="98"/>
      <c r="K55" s="98"/>
      <c r="L55" s="98"/>
      <c r="M55" s="98"/>
    </row>
    <row r="56" spans="1:13" s="47" customFormat="1" ht="70.5" x14ac:dyDescent="0.4">
      <c r="A56" s="43">
        <v>17</v>
      </c>
      <c r="B56" s="63" t="s">
        <v>65</v>
      </c>
      <c r="C56" s="45" t="s">
        <v>34</v>
      </c>
      <c r="D56" s="46"/>
      <c r="F56" s="99"/>
      <c r="G56" s="100"/>
      <c r="H56" s="100"/>
      <c r="I56" s="100"/>
      <c r="J56" s="100"/>
      <c r="K56" s="100"/>
      <c r="L56" s="100"/>
      <c r="M56" s="100"/>
    </row>
    <row r="57" spans="1:13" ht="27" thickBot="1" x14ac:dyDescent="0.45">
      <c r="A57" s="49"/>
      <c r="B57" s="27"/>
      <c r="C57" s="28" t="s">
        <v>7</v>
      </c>
      <c r="D57" s="35"/>
      <c r="F57" s="97"/>
      <c r="G57" s="98"/>
      <c r="H57" s="98"/>
      <c r="I57" s="98"/>
      <c r="J57" s="98"/>
      <c r="K57" s="98"/>
      <c r="L57" s="98"/>
      <c r="M57" s="98"/>
    </row>
    <row r="58" spans="1:13" s="47" customFormat="1" x14ac:dyDescent="0.4">
      <c r="A58" s="43">
        <v>18</v>
      </c>
      <c r="B58" s="63" t="s">
        <v>66</v>
      </c>
      <c r="C58" s="45" t="s">
        <v>34</v>
      </c>
      <c r="D58" s="46"/>
      <c r="F58" s="99"/>
      <c r="G58" s="100"/>
      <c r="H58" s="100"/>
      <c r="I58" s="100"/>
      <c r="J58" s="100"/>
      <c r="K58" s="100"/>
      <c r="L58" s="100"/>
      <c r="M58" s="100"/>
    </row>
    <row r="59" spans="1:13" ht="27" thickBot="1" x14ac:dyDescent="0.45">
      <c r="A59" s="49"/>
      <c r="B59" s="27"/>
      <c r="C59" s="28" t="s">
        <v>7</v>
      </c>
      <c r="D59" s="35"/>
      <c r="F59" s="97"/>
      <c r="G59" s="98"/>
      <c r="H59" s="98"/>
      <c r="I59" s="98"/>
      <c r="J59" s="98"/>
      <c r="K59" s="98"/>
      <c r="L59" s="98"/>
      <c r="M59" s="98"/>
    </row>
    <row r="60" spans="1:13" s="47" customFormat="1" x14ac:dyDescent="0.4">
      <c r="A60" s="43">
        <v>19</v>
      </c>
      <c r="B60" s="63" t="s">
        <v>67</v>
      </c>
      <c r="C60" s="45" t="s">
        <v>34</v>
      </c>
      <c r="D60" s="46"/>
      <c r="F60" s="99"/>
      <c r="G60" s="100"/>
      <c r="H60" s="100"/>
      <c r="I60" s="100"/>
      <c r="J60" s="100"/>
      <c r="K60" s="100"/>
      <c r="L60" s="100"/>
      <c r="M60" s="100"/>
    </row>
    <row r="61" spans="1:13" ht="27" thickBot="1" x14ac:dyDescent="0.45">
      <c r="A61" s="49"/>
      <c r="B61" s="27"/>
      <c r="C61" s="28" t="s">
        <v>7</v>
      </c>
      <c r="D61" s="35"/>
      <c r="F61" s="97"/>
      <c r="G61" s="98"/>
      <c r="H61" s="98"/>
      <c r="I61" s="98"/>
      <c r="J61" s="98"/>
      <c r="K61" s="98"/>
      <c r="L61" s="98"/>
      <c r="M61" s="98"/>
    </row>
    <row r="62" spans="1:13" ht="47.25" x14ac:dyDescent="0.4">
      <c r="A62" s="62">
        <v>20</v>
      </c>
      <c r="B62" s="31" t="s">
        <v>68</v>
      </c>
      <c r="C62" s="32" t="s">
        <v>38</v>
      </c>
      <c r="D62" s="33"/>
      <c r="F62" s="97"/>
      <c r="G62" s="98"/>
      <c r="H62" s="98"/>
      <c r="I62" s="98"/>
      <c r="J62" s="98"/>
      <c r="K62" s="98"/>
      <c r="L62" s="98"/>
      <c r="M62" s="98"/>
    </row>
    <row r="63" spans="1:13" ht="27" thickBot="1" x14ac:dyDescent="0.45">
      <c r="A63" s="49"/>
      <c r="B63" s="27"/>
      <c r="C63" s="28" t="s">
        <v>7</v>
      </c>
      <c r="D63" s="35"/>
      <c r="F63" s="97"/>
      <c r="G63" s="98"/>
      <c r="H63" s="98"/>
      <c r="I63" s="98"/>
      <c r="J63" s="98"/>
      <c r="K63" s="98"/>
      <c r="L63" s="98"/>
      <c r="M63" s="98"/>
    </row>
    <row r="64" spans="1:13" ht="47.25" x14ac:dyDescent="0.4">
      <c r="A64" s="62">
        <v>21</v>
      </c>
      <c r="B64" s="31" t="s">
        <v>69</v>
      </c>
      <c r="C64" s="32" t="s">
        <v>11</v>
      </c>
      <c r="D64" s="33"/>
      <c r="F64" s="97"/>
      <c r="G64" s="98"/>
      <c r="H64" s="98"/>
      <c r="I64" s="98"/>
      <c r="J64" s="98"/>
      <c r="K64" s="98"/>
      <c r="L64" s="98"/>
      <c r="M64" s="98"/>
    </row>
    <row r="65" spans="1:13" ht="27" thickBot="1" x14ac:dyDescent="0.45">
      <c r="A65" s="112"/>
      <c r="B65" s="113"/>
      <c r="C65" s="114" t="s">
        <v>7</v>
      </c>
      <c r="D65" s="29"/>
      <c r="F65" s="97"/>
      <c r="G65" s="98"/>
      <c r="H65" s="98"/>
      <c r="I65" s="98"/>
      <c r="J65" s="98"/>
      <c r="K65" s="98"/>
      <c r="L65" s="98"/>
      <c r="M65" s="98"/>
    </row>
    <row r="66" spans="1:13" ht="27.75" thickTop="1" thickBot="1" x14ac:dyDescent="0.45">
      <c r="A66" s="14" t="s">
        <v>70</v>
      </c>
      <c r="B66" s="115" t="s">
        <v>71</v>
      </c>
      <c r="C66" s="16" t="s">
        <v>7</v>
      </c>
      <c r="D66" s="182">
        <f>D68+D78+D80</f>
        <v>405.27100000000002</v>
      </c>
      <c r="F66" s="97"/>
      <c r="G66" s="98"/>
      <c r="H66" s="98"/>
      <c r="I66" s="98"/>
      <c r="J66" s="98"/>
      <c r="K66" s="98"/>
      <c r="L66" s="98"/>
      <c r="M66" s="98"/>
    </row>
    <row r="67" spans="1:13" ht="27" thickTop="1" x14ac:dyDescent="0.4">
      <c r="A67" s="37" t="s">
        <v>72</v>
      </c>
      <c r="B67" s="38" t="s">
        <v>73</v>
      </c>
      <c r="C67" s="20" t="s">
        <v>38</v>
      </c>
      <c r="D67" s="190">
        <f>D69+D71+D73+D75</f>
        <v>0.28540000000000004</v>
      </c>
      <c r="F67" s="97"/>
      <c r="G67" s="98"/>
      <c r="H67" s="98"/>
      <c r="I67" s="98"/>
      <c r="J67" s="98"/>
      <c r="K67" s="98"/>
      <c r="L67" s="98"/>
      <c r="M67" s="98"/>
    </row>
    <row r="68" spans="1:13" ht="27" thickBot="1" x14ac:dyDescent="0.45">
      <c r="A68" s="34"/>
      <c r="B68" s="27" t="s">
        <v>74</v>
      </c>
      <c r="C68" s="28" t="s">
        <v>7</v>
      </c>
      <c r="D68" s="185">
        <f>D70+D76</f>
        <v>401.99100000000004</v>
      </c>
      <c r="F68" s="97"/>
      <c r="G68" s="98"/>
      <c r="H68" s="98"/>
      <c r="I68" s="98"/>
      <c r="J68" s="98"/>
      <c r="K68" s="98"/>
      <c r="L68" s="98"/>
      <c r="M68" s="98"/>
    </row>
    <row r="69" spans="1:13" ht="47.25" x14ac:dyDescent="0.4">
      <c r="A69" s="30" t="s">
        <v>75</v>
      </c>
      <c r="B69" s="31" t="s">
        <v>76</v>
      </c>
      <c r="C69" s="32" t="s">
        <v>77</v>
      </c>
      <c r="D69" s="184">
        <v>4.0000000000000001E-3</v>
      </c>
      <c r="F69" s="97"/>
      <c r="G69" s="98"/>
      <c r="H69" s="98"/>
      <c r="I69" s="98"/>
      <c r="J69" s="98"/>
      <c r="K69" s="98"/>
      <c r="L69" s="98"/>
      <c r="M69" s="98"/>
    </row>
    <row r="70" spans="1:13" ht="27" thickBot="1" x14ac:dyDescent="0.45">
      <c r="A70" s="34"/>
      <c r="B70" s="27"/>
      <c r="C70" s="28" t="s">
        <v>7</v>
      </c>
      <c r="D70" s="185">
        <v>5.3789999999999996</v>
      </c>
      <c r="F70" s="97"/>
      <c r="G70" s="98"/>
      <c r="H70" s="98"/>
      <c r="I70" s="98"/>
      <c r="J70" s="98"/>
      <c r="K70" s="98"/>
      <c r="L70" s="98"/>
      <c r="M70" s="98"/>
    </row>
    <row r="71" spans="1:13" ht="47.25" x14ac:dyDescent="0.4">
      <c r="A71" s="37" t="s">
        <v>78</v>
      </c>
      <c r="B71" s="38" t="s">
        <v>79</v>
      </c>
      <c r="C71" s="20" t="s">
        <v>38</v>
      </c>
      <c r="D71" s="21"/>
      <c r="F71" s="97"/>
      <c r="G71" s="98"/>
      <c r="H71" s="98"/>
      <c r="I71" s="98"/>
      <c r="J71" s="98"/>
      <c r="K71" s="98"/>
      <c r="L71" s="98"/>
      <c r="M71" s="98"/>
    </row>
    <row r="72" spans="1:13" ht="27" thickBot="1" x14ac:dyDescent="0.45">
      <c r="A72" s="116"/>
      <c r="B72" s="113"/>
      <c r="C72" s="114" t="s">
        <v>7</v>
      </c>
      <c r="D72" s="29"/>
      <c r="F72" s="97"/>
      <c r="G72" s="98"/>
      <c r="H72" s="98"/>
      <c r="I72" s="98"/>
      <c r="J72" s="98"/>
      <c r="K72" s="98"/>
      <c r="L72" s="98"/>
      <c r="M72" s="98"/>
    </row>
    <row r="73" spans="1:13" ht="47.25" x14ac:dyDescent="0.4">
      <c r="A73" s="30" t="s">
        <v>80</v>
      </c>
      <c r="B73" s="31" t="s">
        <v>81</v>
      </c>
      <c r="C73" s="32" t="s">
        <v>38</v>
      </c>
      <c r="D73" s="33"/>
      <c r="F73" s="97"/>
      <c r="G73" s="98"/>
      <c r="H73" s="98"/>
      <c r="I73" s="98"/>
      <c r="J73" s="98"/>
      <c r="K73" s="98"/>
      <c r="L73" s="98"/>
      <c r="M73" s="98"/>
    </row>
    <row r="74" spans="1:13" ht="27" thickBot="1" x14ac:dyDescent="0.45">
      <c r="A74" s="34"/>
      <c r="B74" s="27"/>
      <c r="C74" s="28" t="s">
        <v>7</v>
      </c>
      <c r="D74" s="35"/>
      <c r="F74" s="97"/>
      <c r="G74" s="98"/>
      <c r="H74" s="98"/>
      <c r="I74" s="98"/>
      <c r="J74" s="98"/>
      <c r="K74" s="98"/>
      <c r="L74" s="98"/>
      <c r="M74" s="98"/>
    </row>
    <row r="75" spans="1:13" ht="47.25" x14ac:dyDescent="0.4">
      <c r="A75" s="37" t="s">
        <v>82</v>
      </c>
      <c r="B75" s="38" t="s">
        <v>83</v>
      </c>
      <c r="C75" s="20" t="s">
        <v>38</v>
      </c>
      <c r="D75" s="190">
        <f>0.28+0.0004+0.001</f>
        <v>0.28140000000000004</v>
      </c>
      <c r="F75" s="97"/>
      <c r="G75" s="98"/>
      <c r="H75" s="98"/>
      <c r="I75" s="98"/>
      <c r="J75" s="98"/>
      <c r="K75" s="98"/>
      <c r="L75" s="98"/>
      <c r="M75" s="98"/>
    </row>
    <row r="76" spans="1:13" ht="27" thickBot="1" x14ac:dyDescent="0.45">
      <c r="A76" s="116"/>
      <c r="B76" s="113"/>
      <c r="C76" s="114" t="s">
        <v>7</v>
      </c>
      <c r="D76" s="183">
        <v>396.61200000000002</v>
      </c>
      <c r="F76" s="97"/>
      <c r="G76" s="98"/>
      <c r="H76" s="98"/>
      <c r="I76" s="98"/>
      <c r="J76" s="98"/>
      <c r="K76" s="98"/>
      <c r="L76" s="98"/>
      <c r="M76" s="98"/>
    </row>
    <row r="77" spans="1:13" s="47" customFormat="1" x14ac:dyDescent="0.4">
      <c r="A77" s="43" t="s">
        <v>84</v>
      </c>
      <c r="B77" s="63" t="s">
        <v>85</v>
      </c>
      <c r="C77" s="45" t="s">
        <v>34</v>
      </c>
      <c r="D77" s="46"/>
      <c r="F77" s="99"/>
      <c r="G77" s="100"/>
      <c r="H77" s="100"/>
      <c r="I77" s="100"/>
      <c r="J77" s="100"/>
      <c r="K77" s="100"/>
      <c r="L77" s="100"/>
      <c r="M77" s="100"/>
    </row>
    <row r="78" spans="1:13" ht="27" thickBot="1" x14ac:dyDescent="0.45">
      <c r="A78" s="34"/>
      <c r="B78" s="27"/>
      <c r="C78" s="28" t="s">
        <v>7</v>
      </c>
      <c r="D78" s="35"/>
      <c r="F78" s="97"/>
      <c r="G78" s="98"/>
      <c r="H78" s="98"/>
      <c r="I78" s="98"/>
      <c r="J78" s="98"/>
      <c r="K78" s="98"/>
      <c r="L78" s="98"/>
      <c r="M78" s="98"/>
    </row>
    <row r="79" spans="1:13" s="47" customFormat="1" x14ac:dyDescent="0.4">
      <c r="A79" s="117" t="s">
        <v>86</v>
      </c>
      <c r="B79" s="118" t="s">
        <v>87</v>
      </c>
      <c r="C79" s="119" t="s">
        <v>34</v>
      </c>
      <c r="D79" s="191">
        <v>2</v>
      </c>
      <c r="F79" s="99"/>
      <c r="G79" s="100"/>
      <c r="H79" s="100"/>
      <c r="I79" s="100"/>
      <c r="J79" s="100"/>
      <c r="K79" s="100"/>
      <c r="L79" s="100"/>
      <c r="M79" s="100"/>
    </row>
    <row r="80" spans="1:13" ht="27" thickBot="1" x14ac:dyDescent="0.45">
      <c r="A80" s="116"/>
      <c r="B80" s="113" t="s">
        <v>88</v>
      </c>
      <c r="C80" s="114" t="s">
        <v>7</v>
      </c>
      <c r="D80" s="183">
        <v>3.28</v>
      </c>
      <c r="F80" s="97"/>
      <c r="G80" s="98"/>
      <c r="H80" s="98"/>
      <c r="I80" s="98"/>
      <c r="J80" s="98"/>
      <c r="K80" s="98"/>
      <c r="L80" s="98"/>
      <c r="M80" s="98"/>
    </row>
    <row r="81" spans="1:13" ht="27.75" thickTop="1" thickBot="1" x14ac:dyDescent="0.45">
      <c r="A81" s="14" t="s">
        <v>89</v>
      </c>
      <c r="B81" s="115" t="s">
        <v>90</v>
      </c>
      <c r="C81" s="16" t="s">
        <v>7</v>
      </c>
      <c r="D81" s="182">
        <f>D83+D85+D87</f>
        <v>28.029</v>
      </c>
      <c r="F81" s="97"/>
      <c r="G81" s="98"/>
      <c r="H81" s="98"/>
      <c r="I81" s="98"/>
      <c r="J81" s="98"/>
      <c r="K81" s="98"/>
      <c r="L81" s="98"/>
      <c r="M81" s="98"/>
    </row>
    <row r="82" spans="1:13" ht="27" thickTop="1" x14ac:dyDescent="0.4">
      <c r="A82" s="120">
        <v>25</v>
      </c>
      <c r="B82" s="38" t="s">
        <v>91</v>
      </c>
      <c r="C82" s="20" t="s">
        <v>38</v>
      </c>
      <c r="D82" s="190">
        <v>2.7E-2</v>
      </c>
      <c r="F82" s="97"/>
      <c r="G82" s="98"/>
      <c r="H82" s="98"/>
      <c r="I82" s="98"/>
      <c r="J82" s="98"/>
      <c r="K82" s="98"/>
      <c r="L82" s="98"/>
      <c r="M82" s="98"/>
    </row>
    <row r="83" spans="1:13" ht="27" thickBot="1" x14ac:dyDescent="0.45">
      <c r="A83" s="49"/>
      <c r="B83" s="27" t="s">
        <v>92</v>
      </c>
      <c r="C83" s="28" t="s">
        <v>7</v>
      </c>
      <c r="D83" s="185">
        <v>5.2850000000000001</v>
      </c>
      <c r="F83" s="97"/>
      <c r="G83" s="98"/>
      <c r="H83" s="98"/>
      <c r="I83" s="98"/>
      <c r="J83" s="98"/>
      <c r="K83" s="98"/>
      <c r="L83" s="98"/>
      <c r="M83" s="98"/>
    </row>
    <row r="84" spans="1:13" s="47" customFormat="1" x14ac:dyDescent="0.4">
      <c r="A84" s="43">
        <v>26</v>
      </c>
      <c r="B84" s="63" t="s">
        <v>93</v>
      </c>
      <c r="C84" s="45" t="s">
        <v>34</v>
      </c>
      <c r="D84" s="189">
        <v>11</v>
      </c>
      <c r="F84" s="99"/>
      <c r="G84" s="100"/>
      <c r="H84" s="100"/>
      <c r="I84" s="100"/>
      <c r="J84" s="100"/>
      <c r="K84" s="100"/>
      <c r="L84" s="100"/>
      <c r="M84" s="100"/>
    </row>
    <row r="85" spans="1:13" ht="27" thickBot="1" x14ac:dyDescent="0.45">
      <c r="A85" s="49"/>
      <c r="B85" s="27" t="s">
        <v>94</v>
      </c>
      <c r="C85" s="28" t="s">
        <v>7</v>
      </c>
      <c r="D85" s="185">
        <v>3.4590000000000001</v>
      </c>
      <c r="F85" s="97"/>
      <c r="G85" s="98"/>
      <c r="H85" s="98"/>
      <c r="I85" s="98"/>
      <c r="J85" s="98"/>
      <c r="K85" s="98"/>
      <c r="L85" s="98"/>
      <c r="M85" s="98"/>
    </row>
    <row r="86" spans="1:13" s="47" customFormat="1" x14ac:dyDescent="0.4">
      <c r="A86" s="43">
        <v>27</v>
      </c>
      <c r="B86" s="63" t="s">
        <v>95</v>
      </c>
      <c r="C86" s="45" t="s">
        <v>34</v>
      </c>
      <c r="D86" s="189">
        <v>2</v>
      </c>
      <c r="F86" s="99"/>
      <c r="G86" s="100"/>
      <c r="H86" s="100"/>
      <c r="I86" s="100"/>
      <c r="J86" s="100"/>
      <c r="K86" s="100"/>
      <c r="L86" s="100"/>
      <c r="M86" s="100"/>
    </row>
    <row r="87" spans="1:13" ht="27" thickBot="1" x14ac:dyDescent="0.45">
      <c r="A87" s="112"/>
      <c r="B87" s="113"/>
      <c r="C87" s="114" t="s">
        <v>7</v>
      </c>
      <c r="D87" s="183">
        <v>19.285</v>
      </c>
      <c r="F87" s="97"/>
      <c r="G87" s="98"/>
      <c r="H87" s="98"/>
      <c r="I87" s="98"/>
      <c r="J87" s="98"/>
      <c r="K87" s="98"/>
      <c r="L87" s="98"/>
      <c r="M87" s="98"/>
    </row>
    <row r="88" spans="1:13" ht="72" thickTop="1" thickBot="1" x14ac:dyDescent="0.45">
      <c r="A88" s="14" t="s">
        <v>96</v>
      </c>
      <c r="B88" s="121" t="s">
        <v>97</v>
      </c>
      <c r="C88" s="16" t="s">
        <v>7</v>
      </c>
      <c r="D88" s="182">
        <f>D89+D90</f>
        <v>0</v>
      </c>
      <c r="F88" s="97"/>
      <c r="G88" s="98"/>
      <c r="H88" s="98"/>
      <c r="I88" s="98"/>
      <c r="J88" s="98"/>
      <c r="K88" s="98"/>
      <c r="L88" s="98"/>
      <c r="M88" s="98"/>
    </row>
    <row r="89" spans="1:13" ht="48.75" thickTop="1" thickBot="1" x14ac:dyDescent="0.45">
      <c r="A89" s="122">
        <v>28</v>
      </c>
      <c r="B89" s="123" t="s">
        <v>98</v>
      </c>
      <c r="C89" s="124" t="s">
        <v>7</v>
      </c>
      <c r="D89" s="125"/>
      <c r="F89" s="97"/>
      <c r="G89" s="98"/>
      <c r="H89" s="98"/>
      <c r="I89" s="98"/>
      <c r="J89" s="98"/>
      <c r="K89" s="98"/>
      <c r="L89" s="98"/>
      <c r="M89" s="98"/>
    </row>
    <row r="90" spans="1:13" ht="48" thickBot="1" x14ac:dyDescent="0.45">
      <c r="A90" s="64">
        <v>29</v>
      </c>
      <c r="B90" s="40" t="s">
        <v>99</v>
      </c>
      <c r="C90" s="41" t="s">
        <v>7</v>
      </c>
      <c r="D90" s="42"/>
      <c r="F90" s="97"/>
      <c r="G90" s="98"/>
      <c r="H90" s="98"/>
      <c r="I90" s="98"/>
      <c r="J90" s="98"/>
      <c r="K90" s="98"/>
      <c r="L90" s="98"/>
      <c r="M90" s="98"/>
    </row>
    <row r="91" spans="1:13" s="130" customFormat="1" ht="48" thickBot="1" x14ac:dyDescent="0.45">
      <c r="A91" s="126">
        <v>30</v>
      </c>
      <c r="B91" s="127" t="s">
        <v>100</v>
      </c>
      <c r="C91" s="128" t="s">
        <v>7</v>
      </c>
      <c r="D91" s="129"/>
      <c r="F91" s="97"/>
      <c r="G91" s="131"/>
      <c r="H91" s="131"/>
      <c r="I91" s="131"/>
      <c r="J91" s="131"/>
      <c r="K91" s="131"/>
      <c r="L91" s="131"/>
      <c r="M91" s="131"/>
    </row>
    <row r="92" spans="1:13" ht="27.75" thickTop="1" thickBot="1" x14ac:dyDescent="0.45">
      <c r="A92" s="132"/>
      <c r="B92" s="133" t="s">
        <v>101</v>
      </c>
      <c r="C92" s="134" t="s">
        <v>7</v>
      </c>
      <c r="D92" s="192">
        <f>D88+D81+D66+D7</f>
        <v>1050.28</v>
      </c>
      <c r="F92" s="135"/>
      <c r="G92" s="98"/>
      <c r="H92" s="98"/>
      <c r="I92" s="98"/>
      <c r="J92" s="98"/>
      <c r="K92" s="98"/>
      <c r="L92" s="98"/>
      <c r="M92" s="98"/>
    </row>
    <row r="93" spans="1:13" s="140" customFormat="1" ht="27.75" hidden="1" thickTop="1" thickBot="1" x14ac:dyDescent="0.45">
      <c r="A93" s="136"/>
      <c r="B93" s="137" t="s">
        <v>102</v>
      </c>
      <c r="C93" s="138"/>
      <c r="D93" s="139" t="e">
        <f>#REF!/1000</f>
        <v>#REF!</v>
      </c>
      <c r="F93" s="97"/>
      <c r="G93" s="141"/>
      <c r="H93" s="141"/>
      <c r="I93" s="141"/>
      <c r="J93" s="141"/>
      <c r="K93" s="141"/>
      <c r="L93" s="141"/>
      <c r="M93" s="141"/>
    </row>
    <row r="94" spans="1:13" ht="27.75" hidden="1" thickTop="1" thickBot="1" x14ac:dyDescent="0.45">
      <c r="A94" s="142"/>
      <c r="B94" s="143" t="s">
        <v>103</v>
      </c>
      <c r="C94" s="144"/>
      <c r="D94" s="145" t="e">
        <f>D93*30%</f>
        <v>#REF!</v>
      </c>
      <c r="F94" s="97"/>
      <c r="G94" s="98"/>
      <c r="H94" s="98"/>
      <c r="I94" s="98"/>
      <c r="J94" s="98"/>
      <c r="K94" s="98"/>
      <c r="L94" s="98"/>
      <c r="M94" s="98"/>
    </row>
    <row r="95" spans="1:13" s="149" customFormat="1" ht="27.75" hidden="1" thickTop="1" thickBot="1" x14ac:dyDescent="0.45">
      <c r="A95" s="146"/>
      <c r="B95" s="147" t="s">
        <v>104</v>
      </c>
      <c r="C95" s="146"/>
      <c r="D95" s="148" t="e">
        <f>D93-D92</f>
        <v>#REF!</v>
      </c>
      <c r="F95" s="150"/>
      <c r="G95" s="151"/>
      <c r="H95" s="151"/>
      <c r="I95" s="151"/>
      <c r="J95" s="151"/>
      <c r="K95" s="151"/>
      <c r="L95" s="151"/>
      <c r="M95" s="151"/>
    </row>
    <row r="96" spans="1:13" s="149" customFormat="1" ht="27.75" hidden="1" thickTop="1" thickBot="1" x14ac:dyDescent="0.45">
      <c r="A96" s="152"/>
      <c r="B96" s="153"/>
      <c r="C96" s="153"/>
      <c r="D96" s="154"/>
      <c r="F96" s="150"/>
      <c r="G96" s="151"/>
      <c r="H96" s="151"/>
      <c r="I96" s="151"/>
      <c r="J96" s="151"/>
      <c r="K96" s="151"/>
      <c r="L96" s="151"/>
      <c r="M96" s="151"/>
    </row>
    <row r="97" spans="1:13" s="140" customFormat="1" ht="27.75" hidden="1" thickTop="1" thickBot="1" x14ac:dyDescent="0.45">
      <c r="A97" s="155"/>
      <c r="B97" s="156" t="s">
        <v>105</v>
      </c>
      <c r="C97" s="155"/>
      <c r="D97" s="157">
        <v>37.503540000000001</v>
      </c>
      <c r="F97" s="97"/>
      <c r="G97" s="141"/>
      <c r="H97" s="141"/>
      <c r="I97" s="141"/>
      <c r="J97" s="141"/>
      <c r="K97" s="141"/>
      <c r="L97" s="141"/>
      <c r="M97" s="141"/>
    </row>
    <row r="98" spans="1:13" ht="27.75" hidden="1" thickTop="1" thickBot="1" x14ac:dyDescent="0.45">
      <c r="A98" s="158"/>
      <c r="B98" s="159" t="s">
        <v>106</v>
      </c>
      <c r="C98" s="158"/>
      <c r="D98" s="160">
        <v>53.899000000000001</v>
      </c>
      <c r="F98" s="97"/>
      <c r="G98" s="98"/>
      <c r="H98" s="98"/>
      <c r="I98" s="98"/>
      <c r="J98" s="98"/>
      <c r="K98" s="98"/>
      <c r="L98" s="98"/>
      <c r="M98" s="98"/>
    </row>
    <row r="99" spans="1:13" s="163" customFormat="1" ht="27.75" hidden="1" thickTop="1" thickBot="1" x14ac:dyDescent="0.45">
      <c r="A99" s="161"/>
      <c r="B99" s="161"/>
      <c r="C99" s="161"/>
      <c r="D99" s="162">
        <f>D97-D98</f>
        <v>-16.39546</v>
      </c>
      <c r="F99" s="164"/>
      <c r="G99" s="165"/>
      <c r="H99" s="165"/>
      <c r="I99" s="165"/>
      <c r="J99" s="165"/>
      <c r="K99" s="165"/>
      <c r="L99" s="165"/>
      <c r="M99" s="165"/>
    </row>
    <row r="100" spans="1:13" ht="27" hidden="1" thickTop="1" x14ac:dyDescent="0.4">
      <c r="A100" s="166"/>
      <c r="B100" s="166"/>
      <c r="C100" s="166"/>
      <c r="D100" s="167"/>
      <c r="F100" s="97"/>
      <c r="G100" s="98"/>
      <c r="H100" s="98"/>
      <c r="I100" s="98"/>
      <c r="J100" s="98"/>
      <c r="K100" s="98"/>
      <c r="L100" s="98"/>
      <c r="M100" s="98"/>
    </row>
    <row r="101" spans="1:13" ht="27" thickTop="1" x14ac:dyDescent="0.4">
      <c r="A101" s="166"/>
      <c r="B101" s="166"/>
      <c r="C101" s="166"/>
      <c r="D101" s="167"/>
      <c r="F101" s="97"/>
      <c r="G101" s="98"/>
      <c r="H101" s="98"/>
      <c r="I101" s="98"/>
      <c r="J101" s="98"/>
      <c r="K101" s="98"/>
      <c r="L101" s="98"/>
      <c r="M101" s="98"/>
    </row>
    <row r="102" spans="1:13" x14ac:dyDescent="0.4">
      <c r="A102" s="168"/>
      <c r="B102" s="169"/>
      <c r="C102" s="168"/>
      <c r="D102" s="170"/>
      <c r="F102" s="97"/>
      <c r="G102" s="98"/>
      <c r="H102" s="98"/>
      <c r="I102" s="98"/>
      <c r="J102" s="98"/>
      <c r="K102" s="98"/>
      <c r="L102" s="98"/>
      <c r="M102" s="98"/>
    </row>
    <row r="103" spans="1:13" x14ac:dyDescent="0.4">
      <c r="A103" s="168"/>
      <c r="B103" s="171"/>
      <c r="C103" s="171"/>
      <c r="D103" s="171"/>
      <c r="F103" s="97"/>
      <c r="G103" s="98"/>
      <c r="H103" s="98"/>
      <c r="I103" s="98"/>
      <c r="J103" s="98"/>
      <c r="K103" s="98"/>
      <c r="L103" s="98"/>
      <c r="M103" s="98"/>
    </row>
    <row r="104" spans="1:13" x14ac:dyDescent="0.4">
      <c r="A104" s="172"/>
      <c r="B104" s="173"/>
      <c r="C104" s="172"/>
      <c r="D104" s="174"/>
      <c r="F104" s="97"/>
      <c r="G104" s="98"/>
      <c r="H104" s="98"/>
      <c r="I104" s="98"/>
      <c r="J104" s="98"/>
      <c r="K104" s="98"/>
      <c r="L104" s="98"/>
      <c r="M104" s="98"/>
    </row>
    <row r="105" spans="1:13" x14ac:dyDescent="0.4">
      <c r="A105" s="172"/>
      <c r="B105" s="169"/>
      <c r="C105" s="172"/>
      <c r="D105" s="174"/>
      <c r="F105" s="97"/>
      <c r="G105" s="98"/>
      <c r="H105" s="98"/>
      <c r="I105" s="98"/>
      <c r="J105" s="98"/>
      <c r="K105" s="98"/>
      <c r="L105" s="98"/>
      <c r="M105" s="98"/>
    </row>
    <row r="106" spans="1:13" x14ac:dyDescent="0.4">
      <c r="A106" s="175"/>
      <c r="B106" s="173"/>
      <c r="C106" s="175"/>
      <c r="D106" s="176"/>
      <c r="F106" s="97"/>
      <c r="G106" s="98"/>
      <c r="H106" s="98"/>
      <c r="I106" s="98"/>
      <c r="J106" s="98"/>
      <c r="K106" s="98"/>
      <c r="L106" s="98"/>
      <c r="M106" s="98"/>
    </row>
    <row r="107" spans="1:13" x14ac:dyDescent="0.4">
      <c r="A107" s="175"/>
      <c r="B107" s="173"/>
      <c r="C107" s="175"/>
      <c r="D107" s="176"/>
      <c r="F107" s="97"/>
      <c r="G107" s="98"/>
      <c r="H107" s="98"/>
      <c r="I107" s="98"/>
      <c r="J107" s="98"/>
      <c r="K107" s="98"/>
      <c r="L107" s="98"/>
      <c r="M107" s="98"/>
    </row>
    <row r="108" spans="1:13" x14ac:dyDescent="0.4">
      <c r="A108" s="175"/>
      <c r="B108" s="173"/>
      <c r="C108" s="175"/>
      <c r="D108" s="176"/>
      <c r="F108" s="97"/>
      <c r="G108" s="98"/>
      <c r="H108" s="98"/>
      <c r="I108" s="98"/>
      <c r="J108" s="98"/>
      <c r="K108" s="98"/>
      <c r="L108" s="98"/>
      <c r="M108" s="98"/>
    </row>
    <row r="109" spans="1:13" x14ac:dyDescent="0.4">
      <c r="A109" s="175"/>
      <c r="B109" s="173"/>
      <c r="C109" s="175"/>
      <c r="D109" s="176"/>
      <c r="F109" s="97"/>
      <c r="G109" s="98"/>
      <c r="H109" s="98"/>
      <c r="I109" s="98"/>
      <c r="J109" s="98"/>
      <c r="K109" s="98"/>
      <c r="L109" s="98"/>
      <c r="M109" s="98"/>
    </row>
    <row r="110" spans="1:13" x14ac:dyDescent="0.4">
      <c r="A110" s="175"/>
      <c r="B110" s="173"/>
      <c r="C110" s="175"/>
      <c r="D110" s="176"/>
      <c r="F110" s="97"/>
      <c r="G110" s="98"/>
      <c r="H110" s="98"/>
      <c r="I110" s="98"/>
      <c r="J110" s="98"/>
      <c r="K110" s="98"/>
      <c r="L110" s="98"/>
      <c r="M110" s="98"/>
    </row>
    <row r="111" spans="1:13" x14ac:dyDescent="0.4">
      <c r="A111" s="175"/>
      <c r="B111" s="173"/>
      <c r="C111" s="175"/>
      <c r="D111" s="176"/>
      <c r="F111" s="97"/>
      <c r="G111" s="98"/>
      <c r="H111" s="98"/>
      <c r="I111" s="98"/>
      <c r="J111" s="98"/>
      <c r="K111" s="98"/>
      <c r="L111" s="98"/>
      <c r="M111" s="98"/>
    </row>
    <row r="112" spans="1:13" x14ac:dyDescent="0.4">
      <c r="A112" s="175"/>
      <c r="B112" s="173"/>
      <c r="C112" s="175"/>
      <c r="D112" s="176"/>
      <c r="F112" s="97"/>
      <c r="G112" s="98"/>
      <c r="H112" s="98"/>
      <c r="I112" s="98"/>
      <c r="J112" s="98"/>
      <c r="K112" s="98"/>
      <c r="L112" s="98"/>
      <c r="M112" s="98"/>
    </row>
    <row r="113" spans="1:13" x14ac:dyDescent="0.4">
      <c r="A113" s="175"/>
      <c r="B113" s="173"/>
      <c r="C113" s="175"/>
      <c r="D113" s="176"/>
      <c r="F113" s="97"/>
      <c r="G113" s="98"/>
      <c r="H113" s="98"/>
      <c r="I113" s="98"/>
      <c r="J113" s="98"/>
      <c r="K113" s="98"/>
      <c r="L113" s="98"/>
      <c r="M113" s="98"/>
    </row>
    <row r="114" spans="1:13" x14ac:dyDescent="0.4">
      <c r="A114" s="175"/>
      <c r="B114" s="173"/>
      <c r="C114" s="175"/>
      <c r="D114" s="176"/>
      <c r="F114" s="97"/>
      <c r="G114" s="98"/>
      <c r="H114" s="98"/>
      <c r="I114" s="98"/>
      <c r="J114" s="98"/>
      <c r="K114" s="98"/>
      <c r="L114" s="98"/>
      <c r="M114" s="98"/>
    </row>
    <row r="115" spans="1:13" x14ac:dyDescent="0.4">
      <c r="A115" s="175"/>
      <c r="B115" s="173"/>
      <c r="C115" s="175"/>
      <c r="D115" s="176"/>
      <c r="F115" s="97"/>
      <c r="G115" s="98"/>
      <c r="H115" s="98"/>
      <c r="I115" s="98"/>
      <c r="J115" s="98"/>
      <c r="K115" s="98"/>
      <c r="L115" s="98"/>
      <c r="M115" s="98"/>
    </row>
    <row r="116" spans="1:13" x14ac:dyDescent="0.4">
      <c r="A116" s="175"/>
      <c r="B116" s="173"/>
      <c r="C116" s="175"/>
      <c r="D116" s="176"/>
      <c r="F116" s="97"/>
      <c r="G116" s="98"/>
      <c r="H116" s="98"/>
      <c r="I116" s="98"/>
      <c r="J116" s="98"/>
      <c r="K116" s="98"/>
      <c r="L116" s="98"/>
      <c r="M116" s="98"/>
    </row>
    <row r="117" spans="1:13" x14ac:dyDescent="0.4">
      <c r="A117" s="175"/>
      <c r="B117" s="173"/>
      <c r="C117" s="175"/>
      <c r="D117" s="176"/>
      <c r="F117" s="97"/>
      <c r="G117" s="98"/>
      <c r="H117" s="98"/>
      <c r="I117" s="98"/>
      <c r="J117" s="98"/>
      <c r="K117" s="98"/>
      <c r="L117" s="98"/>
      <c r="M117" s="98"/>
    </row>
    <row r="118" spans="1:13" x14ac:dyDescent="0.4">
      <c r="A118" s="175"/>
      <c r="B118" s="173"/>
      <c r="C118" s="175"/>
      <c r="D118" s="176"/>
      <c r="F118" s="97"/>
      <c r="G118" s="98"/>
      <c r="H118" s="98"/>
      <c r="I118" s="98"/>
      <c r="J118" s="98"/>
      <c r="K118" s="98"/>
      <c r="L118" s="98"/>
      <c r="M118" s="98"/>
    </row>
    <row r="119" spans="1:13" x14ac:dyDescent="0.4">
      <c r="A119" s="175"/>
      <c r="B119" s="173"/>
      <c r="C119" s="175"/>
      <c r="D119" s="176"/>
    </row>
    <row r="120" spans="1:13" x14ac:dyDescent="0.4">
      <c r="A120" s="175"/>
      <c r="B120" s="173"/>
      <c r="C120" s="175"/>
      <c r="D120" s="176"/>
    </row>
    <row r="121" spans="1:13" x14ac:dyDescent="0.4">
      <c r="A121" s="175"/>
      <c r="B121" s="173"/>
      <c r="C121" s="175"/>
      <c r="D121" s="176"/>
    </row>
    <row r="122" spans="1:13" x14ac:dyDescent="0.4">
      <c r="A122" s="175"/>
      <c r="B122" s="173"/>
      <c r="C122" s="175"/>
      <c r="D122" s="176"/>
    </row>
    <row r="123" spans="1:13" x14ac:dyDescent="0.4">
      <c r="A123" s="177"/>
      <c r="B123" s="173"/>
      <c r="C123" s="175"/>
      <c r="D123" s="176"/>
    </row>
    <row r="124" spans="1:13" x14ac:dyDescent="0.4">
      <c r="A124" s="175"/>
      <c r="B124" s="173"/>
      <c r="C124" s="175"/>
      <c r="D124" s="176"/>
    </row>
    <row r="125" spans="1:13" x14ac:dyDescent="0.4">
      <c r="A125" s="175"/>
      <c r="B125" s="173"/>
      <c r="C125" s="175"/>
      <c r="D125" s="176"/>
    </row>
    <row r="126" spans="1:13" x14ac:dyDescent="0.4">
      <c r="A126" s="175"/>
      <c r="B126" s="173"/>
      <c r="C126" s="175"/>
      <c r="D126" s="176"/>
    </row>
    <row r="127" spans="1:13" x14ac:dyDescent="0.4">
      <c r="A127" s="175"/>
      <c r="B127" s="173"/>
      <c r="C127" s="175"/>
      <c r="D127" s="176"/>
    </row>
    <row r="128" spans="1:13" x14ac:dyDescent="0.4">
      <c r="A128" s="175"/>
      <c r="B128" s="173"/>
      <c r="C128" s="175"/>
      <c r="D128" s="176"/>
    </row>
    <row r="129" spans="1:4" x14ac:dyDescent="0.4">
      <c r="A129" s="175"/>
      <c r="B129" s="173"/>
      <c r="C129" s="175"/>
      <c r="D129" s="176"/>
    </row>
    <row r="130" spans="1:4" x14ac:dyDescent="0.4">
      <c r="A130" s="177"/>
      <c r="B130" s="173"/>
      <c r="C130" s="175"/>
      <c r="D130" s="176"/>
    </row>
    <row r="131" spans="1:4" x14ac:dyDescent="0.4">
      <c r="A131" s="178"/>
      <c r="B131" s="173"/>
      <c r="C131" s="175"/>
      <c r="D131" s="176"/>
    </row>
    <row r="132" spans="1:4" x14ac:dyDescent="0.4">
      <c r="A132" s="175"/>
      <c r="B132" s="173"/>
      <c r="C132" s="175"/>
      <c r="D132" s="176"/>
    </row>
    <row r="133" spans="1:4" x14ac:dyDescent="0.4">
      <c r="A133" s="178"/>
      <c r="B133" s="173"/>
      <c r="C133" s="175"/>
      <c r="D133" s="176"/>
    </row>
    <row r="134" spans="1:4" x14ac:dyDescent="0.4">
      <c r="A134" s="175"/>
      <c r="B134" s="173"/>
      <c r="C134" s="175"/>
      <c r="D134" s="176"/>
    </row>
    <row r="135" spans="1:4" x14ac:dyDescent="0.4">
      <c r="A135" s="178"/>
      <c r="B135" s="173"/>
      <c r="C135" s="175"/>
      <c r="D135" s="176"/>
    </row>
    <row r="136" spans="1:4" x14ac:dyDescent="0.4">
      <c r="A136" s="175"/>
      <c r="B136" s="173"/>
      <c r="C136" s="175"/>
      <c r="D136" s="176"/>
    </row>
    <row r="137" spans="1:4" x14ac:dyDescent="0.4">
      <c r="A137" s="177"/>
      <c r="B137" s="173"/>
      <c r="C137" s="175"/>
      <c r="D137" s="176"/>
    </row>
    <row r="138" spans="1:4" x14ac:dyDescent="0.4">
      <c r="A138" s="175"/>
      <c r="B138" s="173"/>
      <c r="C138" s="175"/>
      <c r="D138" s="176"/>
    </row>
    <row r="139" spans="1:4" x14ac:dyDescent="0.4">
      <c r="A139" s="175"/>
      <c r="B139" s="173"/>
      <c r="C139" s="175"/>
      <c r="D139" s="176"/>
    </row>
    <row r="140" spans="1:4" x14ac:dyDescent="0.4">
      <c r="A140" s="177"/>
      <c r="B140" s="173"/>
      <c r="C140" s="175"/>
      <c r="D140" s="176"/>
    </row>
    <row r="141" spans="1:4" x14ac:dyDescent="0.4">
      <c r="A141" s="175"/>
      <c r="B141" s="173"/>
      <c r="C141" s="175"/>
      <c r="D141" s="176"/>
    </row>
    <row r="142" spans="1:4" x14ac:dyDescent="0.4">
      <c r="A142" s="175"/>
      <c r="B142" s="173"/>
      <c r="C142" s="175"/>
      <c r="D142" s="176"/>
    </row>
    <row r="143" spans="1:4" x14ac:dyDescent="0.4">
      <c r="A143" s="177"/>
      <c r="B143" s="173"/>
      <c r="C143" s="175"/>
      <c r="D143" s="176"/>
    </row>
    <row r="144" spans="1:4" x14ac:dyDescent="0.4">
      <c r="A144" s="175"/>
      <c r="B144" s="173"/>
      <c r="C144" s="175"/>
      <c r="D144" s="176"/>
    </row>
    <row r="145" spans="1:4" x14ac:dyDescent="0.4">
      <c r="A145" s="177"/>
      <c r="B145" s="173"/>
      <c r="C145" s="175"/>
      <c r="D145" s="176"/>
    </row>
    <row r="146" spans="1:4" x14ac:dyDescent="0.4">
      <c r="A146" s="175"/>
      <c r="B146" s="173"/>
      <c r="C146" s="175"/>
      <c r="D146" s="176"/>
    </row>
    <row r="147" spans="1:4" x14ac:dyDescent="0.4">
      <c r="A147" s="177"/>
      <c r="B147" s="173"/>
      <c r="C147" s="175"/>
      <c r="D147" s="176"/>
    </row>
    <row r="148" spans="1:4" x14ac:dyDescent="0.4">
      <c r="A148" s="175"/>
      <c r="B148" s="173"/>
      <c r="C148" s="175"/>
      <c r="D148" s="176"/>
    </row>
    <row r="149" spans="1:4" x14ac:dyDescent="0.4">
      <c r="A149" s="177"/>
      <c r="B149" s="173"/>
      <c r="C149" s="175"/>
      <c r="D149" s="176"/>
    </row>
    <row r="150" spans="1:4" x14ac:dyDescent="0.4">
      <c r="A150" s="175"/>
      <c r="B150" s="173"/>
      <c r="C150" s="175"/>
      <c r="D150" s="176"/>
    </row>
    <row r="151" spans="1:4" x14ac:dyDescent="0.4">
      <c r="A151" s="177"/>
      <c r="B151" s="173"/>
      <c r="C151" s="175"/>
      <c r="D151" s="176"/>
    </row>
    <row r="152" spans="1:4" x14ac:dyDescent="0.4">
      <c r="A152" s="175"/>
      <c r="B152" s="173"/>
      <c r="C152" s="175"/>
      <c r="D152" s="176"/>
    </row>
    <row r="153" spans="1:4" x14ac:dyDescent="0.4">
      <c r="A153" s="177"/>
      <c r="B153" s="173"/>
      <c r="C153" s="175"/>
      <c r="D153" s="176"/>
    </row>
    <row r="154" spans="1:4" x14ac:dyDescent="0.4">
      <c r="A154" s="175"/>
      <c r="B154" s="173"/>
      <c r="C154" s="175"/>
      <c r="D154" s="176"/>
    </row>
    <row r="155" spans="1:4" x14ac:dyDescent="0.4">
      <c r="A155" s="177"/>
      <c r="B155" s="173"/>
      <c r="C155" s="175"/>
      <c r="D155" s="176"/>
    </row>
    <row r="156" spans="1:4" x14ac:dyDescent="0.4">
      <c r="A156" s="175"/>
      <c r="B156" s="173"/>
      <c r="C156" s="175"/>
      <c r="D156" s="176"/>
    </row>
    <row r="157" spans="1:4" x14ac:dyDescent="0.4">
      <c r="A157" s="177"/>
      <c r="B157" s="173"/>
      <c r="C157" s="175"/>
      <c r="D157" s="176"/>
    </row>
    <row r="158" spans="1:4" x14ac:dyDescent="0.4">
      <c r="A158" s="175"/>
      <c r="B158" s="173"/>
      <c r="C158" s="175"/>
      <c r="D158" s="176"/>
    </row>
    <row r="159" spans="1:4" x14ac:dyDescent="0.4">
      <c r="A159" s="175"/>
      <c r="B159" s="173"/>
      <c r="C159" s="175"/>
      <c r="D159" s="176"/>
    </row>
    <row r="160" spans="1:4" x14ac:dyDescent="0.4">
      <c r="A160" s="175"/>
      <c r="B160" s="173"/>
      <c r="C160" s="175"/>
      <c r="D160" s="176"/>
    </row>
    <row r="161" spans="1:4" x14ac:dyDescent="0.4">
      <c r="A161" s="175"/>
      <c r="B161" s="173"/>
      <c r="C161" s="175"/>
      <c r="D161" s="176"/>
    </row>
  </sheetData>
  <mergeCells count="9">
    <mergeCell ref="H33:K33"/>
    <mergeCell ref="H41:K41"/>
    <mergeCell ref="B103:D103"/>
    <mergeCell ref="A4:A6"/>
    <mergeCell ref="B4:B6"/>
    <mergeCell ref="C4:C6"/>
    <mergeCell ref="D4:D6"/>
    <mergeCell ref="G29:G30"/>
    <mergeCell ref="H29:K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Ширко Ольга</dc:creator>
  <cp:lastModifiedBy>Ширко Ольга</cp:lastModifiedBy>
  <dcterms:created xsi:type="dcterms:W3CDTF">2021-01-28T07:55:35Z</dcterms:created>
  <dcterms:modified xsi:type="dcterms:W3CDTF">2021-01-28T07:58:02Z</dcterms:modified>
</cp:coreProperties>
</file>