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H85" i="1"/>
  <c r="D85" i="1"/>
  <c r="D84" i="1"/>
  <c r="H83" i="1"/>
  <c r="D83" i="1"/>
  <c r="D82" i="1"/>
  <c r="H80" i="1"/>
  <c r="D80" i="1"/>
  <c r="D79" i="1"/>
  <c r="H74" i="1"/>
  <c r="D74" i="1"/>
  <c r="D68" i="1" s="1"/>
  <c r="D66" i="1" s="1"/>
  <c r="D67" i="1"/>
  <c r="H49" i="1"/>
  <c r="D49" i="1"/>
  <c r="H47" i="1"/>
  <c r="D47" i="1"/>
  <c r="D46" i="1"/>
  <c r="H44" i="1"/>
  <c r="D43" i="1"/>
  <c r="D42" i="1"/>
  <c r="D10" i="1"/>
  <c r="D7" i="1" s="1"/>
  <c r="D9" i="1"/>
  <c r="D81" i="1" l="1"/>
  <c r="D92" i="1"/>
</calcChain>
</file>

<file path=xl/sharedStrings.xml><?xml version="1.0" encoding="utf-8"?>
<sst xmlns="http://schemas.openxmlformats.org/spreadsheetml/2006/main" count="172" uniqueCount="98">
  <si>
    <t>Отчет по текущему ремонту дома № 51 по пр. Ветеранов,  за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</si>
  <si>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</si>
  <si>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</si>
  <si>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</si>
  <si>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</si>
  <si>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</si>
  <si>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</si>
  <si>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</si>
  <si>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</si>
  <si>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</si>
  <si>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</si>
  <si>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</si>
  <si>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</si>
  <si>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</si>
  <si>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</si>
  <si>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</si>
  <si>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</si>
  <si>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</si>
  <si>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</si>
  <si>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</si>
  <si>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</si>
  <si>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</si>
  <si>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</si>
  <si>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</si>
  <si>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</si>
  <si>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</si>
  <si>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</si>
  <si>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</si>
  <si>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</si>
  <si>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</si>
  <si>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</si>
  <si>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</si>
  <si>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</si>
  <si>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</si>
  <si>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</si>
  <si>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</si>
  <si>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</si>
  <si>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</si>
  <si>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</si>
  <si>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</si>
  <si>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</si>
  <si>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</si>
  <si>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</si>
  <si>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</si>
  <si>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</si>
  <si>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</si>
  <si>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</si>
  <si>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</si>
  <si>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</si>
  <si>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</si>
  <si>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Ремонт и замена дверных заполнений</t>
  </si>
  <si>
    <t>Установка металлических дверей, решеток</t>
  </si>
  <si>
    <t>Ремонт и замена оконных 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</si>
  <si>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</si>
  <si>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</si>
  <si>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</si>
  <si>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крыльца</t>
  </si>
  <si>
    <t>в подъезд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</si>
  <si>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</si>
  <si>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</si>
  <si>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</si>
  <si>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</si>
  <si>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</si>
  <si>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</si>
  <si>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</si>
  <si>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</si>
  <si>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</si>
  <si>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</si>
  <si>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</si>
  <si>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</si>
  <si>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</si>
  <si>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</si>
  <si>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</si>
  <si>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</si>
  <si>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</si>
  <si>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</si>
  <si>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</si>
  <si>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</si>
  <si>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</si>
  <si>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</si>
  <si>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</si>
  <si>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</si>
  <si>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</si>
  <si>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</si>
  <si>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</si>
  <si>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</si>
  <si>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</si>
  <si>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</si>
  <si>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</si>
  <si>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</si>
  <si>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</si>
  <si>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</si>
  <si>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</si>
  <si>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</si>
  <si>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</si>
  <si>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</si>
  <si>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10%)- ремонт лифта №12833-30218,4 руб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</si>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</sst>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22"/>
      <name val="Arial Cyr"/>
      <family val="2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theme="0"/>
      <name val="Times New Roman Cyr"/>
      <family val="1"/>
      <charset val="204"/>
    </font>
    <font>
      <sz val="20"/>
      <name val="Times New Roman Cyr"/>
      <charset val="204"/>
    </font>
    <font>
      <b/>
      <sz val="20"/>
      <name val="Times New Roman Cyr"/>
      <family val="1"/>
      <charset val="204"/>
    </font>
    <font>
      <b/>
      <sz val="20"/>
      <name val="Times New Roman Cyr"/>
      <charset val="204"/>
    </font>
    <font>
      <sz val="10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0"/>
      <name val="Times New Roman Cyr"/>
      <charset val="204"/>
    </font>
    <font>
      <sz val="36"/>
      <name val="Times New Roman Cyr"/>
      <charset val="204"/>
    </font>
    <font>
      <b/>
      <sz val="14"/>
      <name val="Times New Roman Cyr"/>
      <family val="1"/>
      <charset val="204"/>
    </font>
    <font>
      <b/>
      <sz val="10"/>
      <name val="Times New Roman Cyr"/>
      <charset val="204"/>
    </font>
    <font>
      <b/>
      <sz val="10"/>
      <color theme="0"/>
      <name val="Times New Roman Cyr"/>
      <family val="1"/>
      <charset val="204"/>
    </font>
    <font>
      <sz val="14"/>
      <color theme="0"/>
      <name val="Times New Roman Cyr"/>
      <family val="1"/>
      <charset val="204"/>
    </font>
    <font>
      <b/>
      <sz val="14"/>
      <color theme="0"/>
      <name val="Times New Roman Cyr"/>
      <family val="1"/>
      <charset val="204"/>
    </font>
    <font>
      <sz val="24"/>
      <name val="Times New Roman Cyr"/>
      <family val="1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sz val="18"/>
      <color theme="0"/>
      <name val="Times New Roman Cyr"/>
      <charset val="204"/>
    </font>
    <font>
      <b/>
      <sz val="18"/>
      <color theme="0"/>
      <name val="Times New Roman Cyr"/>
      <charset val="204"/>
    </font>
    <font>
      <sz val="2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6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164" fontId="7" fillId="0" borderId="18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 vertical="top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1" fontId="9" fillId="0" borderId="0" xfId="0" applyNumberFormat="1" applyFont="1"/>
    <xf numFmtId="1" fontId="10" fillId="0" borderId="0" xfId="0" applyNumberFormat="1" applyFont="1"/>
    <xf numFmtId="0" fontId="6" fillId="0" borderId="19" xfId="0" applyFont="1" applyBorder="1" applyAlignment="1">
      <alignment horizontal="left" wrapText="1"/>
    </xf>
    <xf numFmtId="1" fontId="12" fillId="0" borderId="26" xfId="0" applyNumberFormat="1" applyFont="1" applyFill="1" applyBorder="1" applyAlignment="1">
      <alignment horizontal="left" vertical="top" wrapText="1"/>
    </xf>
    <xf numFmtId="164" fontId="6" fillId="3" borderId="2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left" wrapText="1"/>
    </xf>
    <xf numFmtId="164" fontId="12" fillId="0" borderId="17" xfId="0" applyNumberFormat="1" applyFont="1" applyFill="1" applyBorder="1" applyAlignment="1">
      <alignment horizontal="left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0" fontId="6" fillId="0" borderId="16" xfId="0" applyNumberFormat="1" applyFont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6" fillId="0" borderId="16" xfId="0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/>
    <xf numFmtId="1" fontId="6" fillId="0" borderId="27" xfId="0" applyNumberFormat="1" applyFont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0" fontId="12" fillId="0" borderId="17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left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1" fontId="17" fillId="0" borderId="0" xfId="0" applyNumberFormat="1" applyFont="1"/>
    <xf numFmtId="1" fontId="18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0" fontId="20" fillId="0" borderId="0" xfId="0" applyFont="1"/>
    <xf numFmtId="0" fontId="21" fillId="0" borderId="0" xfId="0" applyFont="1"/>
    <xf numFmtId="0" fontId="19" fillId="0" borderId="0" xfId="0" applyFont="1"/>
    <xf numFmtId="0" fontId="6" fillId="0" borderId="28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left" wrapText="1"/>
    </xf>
    <xf numFmtId="0" fontId="22" fillId="0" borderId="17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horizontal="center" vertical="center" wrapText="1"/>
    </xf>
    <xf numFmtId="164" fontId="23" fillId="0" borderId="18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4" fillId="0" borderId="0" xfId="0" applyFont="1"/>
    <xf numFmtId="49" fontId="22" fillId="0" borderId="19" xfId="0" applyNumberFormat="1" applyFont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center" vertical="center" wrapText="1"/>
    </xf>
    <xf numFmtId="164" fontId="23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left" wrapText="1"/>
    </xf>
    <xf numFmtId="0" fontId="22" fillId="0" borderId="8" xfId="0" applyFont="1" applyFill="1" applyBorder="1" applyAlignment="1">
      <alignment horizontal="left" wrapText="1"/>
    </xf>
    <xf numFmtId="0" fontId="22" fillId="0" borderId="8" xfId="0" applyFont="1" applyFill="1" applyBorder="1" applyAlignment="1">
      <alignment horizontal="center" vertical="center" wrapText="1"/>
    </xf>
    <xf numFmtId="164" fontId="23" fillId="0" borderId="9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left" wrapText="1"/>
    </xf>
    <xf numFmtId="0" fontId="22" fillId="0" borderId="29" xfId="0" applyFont="1" applyFill="1" applyBorder="1" applyAlignment="1">
      <alignment horizontal="left" wrapText="1"/>
    </xf>
    <xf numFmtId="0" fontId="22" fillId="0" borderId="29" xfId="0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  <xf numFmtId="1" fontId="22" fillId="0" borderId="0" xfId="0" applyNumberFormat="1" applyFont="1"/>
    <xf numFmtId="1" fontId="24" fillId="0" borderId="0" xfId="0" applyNumberFormat="1" applyFont="1"/>
    <xf numFmtId="1" fontId="22" fillId="0" borderId="21" xfId="0" applyNumberFormat="1" applyFont="1" applyBorder="1" applyAlignment="1">
      <alignment horizontal="left" wrapText="1"/>
    </xf>
    <xf numFmtId="1" fontId="22" fillId="0" borderId="8" xfId="0" applyNumberFormat="1" applyFont="1" applyFill="1" applyBorder="1" applyAlignment="1">
      <alignment horizontal="left" wrapText="1"/>
    </xf>
    <xf numFmtId="1" fontId="22" fillId="0" borderId="8" xfId="0" applyNumberFormat="1" applyFont="1" applyFill="1" applyBorder="1" applyAlignment="1">
      <alignment horizontal="center" vertical="center" wrapText="1"/>
    </xf>
    <xf numFmtId="1" fontId="22" fillId="0" borderId="9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22" fillId="2" borderId="4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left" wrapText="1"/>
    </xf>
    <xf numFmtId="0" fontId="22" fillId="0" borderId="26" xfId="0" applyFont="1" applyFill="1" applyBorder="1" applyAlignment="1">
      <alignment horizontal="left" wrapText="1"/>
    </xf>
    <xf numFmtId="0" fontId="22" fillId="0" borderId="26" xfId="0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center" vertical="center" wrapText="1"/>
    </xf>
    <xf numFmtId="164" fontId="22" fillId="0" borderId="33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tabSelected="1" workbookViewId="0">
      <selection activeCell="A93" sqref="A93:XFD99"/>
    </sheetView>
  </sheetViews>
  <sheetFormatPr defaultColWidth="11.42578125" defaultRowHeight="22.8" x14ac:dyDescent="0.4"/>
  <cols>
    <col min="1" max="1" width="8.5703125" style="112" customWidth="1"/>
    <col min="2" max="2" width="96.5703125" style="177" customWidth="1"/>
    <col min="3" max="3" width="33.5703125" style="12" bestFit="1" customWidth="1"/>
    <col min="4" max="4" width="60.42578125" style="178" customWidth="1"/>
    <col min="5" max="5" width="11.42578125" style="3"/>
    <col min="6" max="7" width="11.42578125" style="12"/>
    <col min="8" max="8" width="34.28515625" style="13" customWidth="1"/>
    <col min="9" max="9" width="47.7109375" style="12" customWidth="1"/>
    <col min="10" max="16384" width="11.42578125" style="12"/>
  </cols>
  <sheetData>
    <row r="2" spans="1:9" s="4" customFormat="1" ht="27.6" x14ac:dyDescent="0.45">
      <c r="A2" s="1" t="s">
        <v>0</v>
      </c>
      <c r="B2" s="1"/>
      <c r="C2" s="1"/>
      <c r="D2" s="2"/>
      <c r="E2" s="3"/>
      <c r="H2" s="5"/>
    </row>
    <row r="3" spans="1:9" s="4" customFormat="1" ht="25.8" thickBot="1" x14ac:dyDescent="0.5">
      <c r="A3" s="6"/>
      <c r="B3" s="7"/>
      <c r="C3" s="7"/>
      <c r="D3" s="7"/>
      <c r="E3" s="3"/>
      <c r="H3" s="5"/>
    </row>
    <row r="4" spans="1:9" ht="16.5" customHeight="1" thickBot="1" x14ac:dyDescent="0.4">
      <c r="A4" s="8" t="s">
        <v>1</v>
      </c>
      <c r="B4" s="9" t="s">
        <v>2</v>
      </c>
      <c r="C4" s="10" t="s">
        <v>3</v>
      </c>
      <c r="D4" s="11" t="s">
        <v>4</v>
      </c>
    </row>
    <row r="5" spans="1:9" ht="55.5" customHeight="1" thickTop="1" thickBot="1" x14ac:dyDescent="0.4">
      <c r="A5" s="8"/>
      <c r="B5" s="9"/>
      <c r="C5" s="10"/>
      <c r="D5" s="11"/>
    </row>
    <row r="6" spans="1:9" ht="19.2" customHeight="1" thickTop="1" thickBot="1" x14ac:dyDescent="0.4">
      <c r="A6" s="8"/>
      <c r="B6" s="9"/>
      <c r="C6" s="10"/>
      <c r="D6" s="11"/>
    </row>
    <row r="7" spans="1:9" ht="26.4" thickTop="1" thickBot="1" x14ac:dyDescent="0.5">
      <c r="A7" s="14" t="s">
        <v>5</v>
      </c>
      <c r="B7" s="15" t="s">
        <v>6</v>
      </c>
      <c r="C7" s="16" t="s">
        <v>7</v>
      </c>
      <c r="D7" s="17">
        <f>D10+D17+D28+D30+D33+D35+D37+D39+D41+D43+D45+D47+D49+D51+D53+D55+D57+D59+D61+D63+D65</f>
        <v>142.84800000000001</v>
      </c>
    </row>
    <row r="8" spans="1:9" ht="25.8" thickTop="1" x14ac:dyDescent="0.45">
      <c r="A8" s="18">
        <v>1</v>
      </c>
      <c r="B8" s="19" t="s">
        <v>8</v>
      </c>
      <c r="C8" s="20" t="s">
        <v>9</v>
      </c>
      <c r="D8" s="21"/>
    </row>
    <row r="9" spans="1:9" ht="25.2" x14ac:dyDescent="0.45">
      <c r="A9" s="22"/>
      <c r="B9" s="23" t="s">
        <v>10</v>
      </c>
      <c r="C9" s="24" t="s">
        <v>11</v>
      </c>
      <c r="D9" s="25">
        <f>D11+D13</f>
        <v>0</v>
      </c>
    </row>
    <row r="10" spans="1:9" ht="25.8" thickBot="1" x14ac:dyDescent="0.5">
      <c r="A10" s="26"/>
      <c r="B10" s="27"/>
      <c r="C10" s="28" t="s">
        <v>7</v>
      </c>
      <c r="D10" s="29">
        <f>D12+D14</f>
        <v>0</v>
      </c>
    </row>
    <row r="11" spans="1:9" ht="25.2" x14ac:dyDescent="0.45">
      <c r="A11" s="30" t="s">
        <v>12</v>
      </c>
      <c r="B11" s="31" t="s">
        <v>13</v>
      </c>
      <c r="C11" s="32" t="s">
        <v>11</v>
      </c>
      <c r="D11" s="33"/>
    </row>
    <row r="12" spans="1:9" ht="25.8" thickBot="1" x14ac:dyDescent="0.5">
      <c r="A12" s="34"/>
      <c r="B12" s="35"/>
      <c r="C12" s="28" t="s">
        <v>7</v>
      </c>
      <c r="D12" s="36"/>
    </row>
    <row r="13" spans="1:9" ht="25.2" x14ac:dyDescent="0.45">
      <c r="A13" s="37" t="s">
        <v>14</v>
      </c>
      <c r="B13" s="38" t="s">
        <v>15</v>
      </c>
      <c r="C13" s="20" t="s">
        <v>11</v>
      </c>
      <c r="D13" s="39"/>
      <c r="I13" s="40"/>
    </row>
    <row r="14" spans="1:9" ht="25.8" thickBot="1" x14ac:dyDescent="0.5">
      <c r="A14" s="34"/>
      <c r="B14" s="41"/>
      <c r="C14" s="28" t="s">
        <v>7</v>
      </c>
      <c r="D14" s="36"/>
    </row>
    <row r="15" spans="1:9" ht="51" thickBot="1" x14ac:dyDescent="0.5">
      <c r="A15" s="42" t="s">
        <v>16</v>
      </c>
      <c r="B15" s="43" t="s">
        <v>17</v>
      </c>
      <c r="C15" s="44"/>
      <c r="D15" s="45"/>
    </row>
    <row r="16" spans="1:9" s="51" customFormat="1" ht="75.599999999999994" x14ac:dyDescent="0.45">
      <c r="A16" s="46" t="s">
        <v>18</v>
      </c>
      <c r="B16" s="47" t="s">
        <v>19</v>
      </c>
      <c r="C16" s="48" t="s">
        <v>20</v>
      </c>
      <c r="D16" s="49"/>
      <c r="E16" s="50"/>
      <c r="H16" s="52"/>
    </row>
    <row r="17" spans="1:9" ht="25.8" thickBot="1" x14ac:dyDescent="0.5">
      <c r="A17" s="53"/>
      <c r="B17" s="54"/>
      <c r="C17" s="28" t="s">
        <v>7</v>
      </c>
      <c r="D17" s="55"/>
    </row>
    <row r="18" spans="1:9" s="60" customFormat="1" ht="50.4" x14ac:dyDescent="0.45">
      <c r="A18" s="56" t="s">
        <v>21</v>
      </c>
      <c r="B18" s="57" t="s">
        <v>22</v>
      </c>
      <c r="C18" s="58" t="s">
        <v>23</v>
      </c>
      <c r="D18" s="33"/>
      <c r="E18" s="59"/>
      <c r="H18" s="61"/>
    </row>
    <row r="19" spans="1:9" ht="25.8" thickBot="1" x14ac:dyDescent="0.5">
      <c r="A19" s="53"/>
      <c r="B19" s="35"/>
      <c r="C19" s="28" t="s">
        <v>7</v>
      </c>
      <c r="D19" s="36"/>
    </row>
    <row r="20" spans="1:9" s="67" customFormat="1" ht="50.4" x14ac:dyDescent="0.45">
      <c r="A20" s="62" t="s">
        <v>24</v>
      </c>
      <c r="B20" s="63" t="s">
        <v>25</v>
      </c>
      <c r="C20" s="64" t="s">
        <v>26</v>
      </c>
      <c r="D20" s="65"/>
      <c r="E20" s="66"/>
      <c r="H20" s="68"/>
    </row>
    <row r="21" spans="1:9" ht="25.8" thickBot="1" x14ac:dyDescent="0.5">
      <c r="A21" s="53"/>
      <c r="B21" s="35" t="s">
        <v>27</v>
      </c>
      <c r="C21" s="28" t="s">
        <v>7</v>
      </c>
      <c r="D21" s="36"/>
    </row>
    <row r="22" spans="1:9" ht="50.4" x14ac:dyDescent="0.45">
      <c r="A22" s="69" t="s">
        <v>28</v>
      </c>
      <c r="B22" s="31" t="s">
        <v>29</v>
      </c>
      <c r="C22" s="32" t="s">
        <v>26</v>
      </c>
      <c r="D22" s="33"/>
    </row>
    <row r="23" spans="1:9" ht="25.8" thickBot="1" x14ac:dyDescent="0.5">
      <c r="A23" s="53"/>
      <c r="B23" s="35" t="s">
        <v>30</v>
      </c>
      <c r="C23" s="28" t="s">
        <v>7</v>
      </c>
      <c r="D23" s="36"/>
    </row>
    <row r="24" spans="1:9" s="51" customFormat="1" ht="50.4" x14ac:dyDescent="0.45">
      <c r="A24" s="46" t="s">
        <v>31</v>
      </c>
      <c r="B24" s="70" t="s">
        <v>32</v>
      </c>
      <c r="C24" s="48" t="s">
        <v>33</v>
      </c>
      <c r="D24" s="49"/>
      <c r="E24" s="50"/>
      <c r="H24" s="52"/>
    </row>
    <row r="25" spans="1:9" ht="25.8" thickBot="1" x14ac:dyDescent="0.5">
      <c r="A25" s="53"/>
      <c r="B25" s="35"/>
      <c r="C25" s="28" t="s">
        <v>7</v>
      </c>
      <c r="D25" s="36"/>
    </row>
    <row r="26" spans="1:9" ht="51" thickBot="1" x14ac:dyDescent="0.5">
      <c r="A26" s="71" t="s">
        <v>34</v>
      </c>
      <c r="B26" s="72" t="s">
        <v>35</v>
      </c>
      <c r="C26" s="44" t="s">
        <v>7</v>
      </c>
      <c r="D26" s="45"/>
    </row>
    <row r="27" spans="1:9" ht="25.2" x14ac:dyDescent="0.45">
      <c r="A27" s="69">
        <v>3</v>
      </c>
      <c r="B27" s="31" t="s">
        <v>36</v>
      </c>
      <c r="C27" s="32" t="s">
        <v>37</v>
      </c>
      <c r="D27" s="33"/>
    </row>
    <row r="28" spans="1:9" ht="25.8" thickBot="1" x14ac:dyDescent="0.5">
      <c r="A28" s="53"/>
      <c r="B28" s="35" t="s">
        <v>38</v>
      </c>
      <c r="C28" s="28" t="s">
        <v>7</v>
      </c>
      <c r="D28" s="36"/>
    </row>
    <row r="29" spans="1:9" s="76" customFormat="1" ht="25.2" x14ac:dyDescent="0.45">
      <c r="A29" s="69">
        <v>4</v>
      </c>
      <c r="B29" s="73" t="s">
        <v>39</v>
      </c>
      <c r="C29" s="74" t="s">
        <v>11</v>
      </c>
      <c r="D29" s="75"/>
      <c r="E29" s="3"/>
      <c r="H29" s="13"/>
    </row>
    <row r="30" spans="1:9" s="76" customFormat="1" ht="46.8" thickBot="1" x14ac:dyDescent="0.85">
      <c r="A30" s="53"/>
      <c r="B30" s="77"/>
      <c r="C30" s="78" t="s">
        <v>7</v>
      </c>
      <c r="D30" s="79"/>
      <c r="E30" s="3"/>
      <c r="H30" s="13"/>
      <c r="I30" s="80"/>
    </row>
    <row r="31" spans="1:9" s="76" customFormat="1" ht="25.2" x14ac:dyDescent="0.45">
      <c r="A31" s="69">
        <v>5</v>
      </c>
      <c r="B31" s="73" t="s">
        <v>40</v>
      </c>
      <c r="C31" s="74" t="s">
        <v>11</v>
      </c>
      <c r="D31" s="75"/>
      <c r="E31" s="3"/>
      <c r="H31" s="13"/>
    </row>
    <row r="32" spans="1:9" s="85" customFormat="1" ht="25.2" x14ac:dyDescent="0.45">
      <c r="A32" s="81"/>
      <c r="B32" s="82" t="s">
        <v>41</v>
      </c>
      <c r="C32" s="83" t="s">
        <v>42</v>
      </c>
      <c r="D32" s="84"/>
      <c r="E32" s="50"/>
      <c r="H32" s="52"/>
    </row>
    <row r="33" spans="1:8" s="76" customFormat="1" ht="25.8" thickBot="1" x14ac:dyDescent="0.5">
      <c r="A33" s="53"/>
      <c r="B33" s="77"/>
      <c r="C33" s="78" t="s">
        <v>7</v>
      </c>
      <c r="D33" s="79"/>
      <c r="E33" s="3"/>
      <c r="H33" s="13"/>
    </row>
    <row r="34" spans="1:8" ht="25.2" x14ac:dyDescent="0.45">
      <c r="A34" s="69">
        <v>6</v>
      </c>
      <c r="B34" s="86" t="s">
        <v>43</v>
      </c>
      <c r="C34" s="32" t="s">
        <v>11</v>
      </c>
      <c r="D34" s="33"/>
    </row>
    <row r="35" spans="1:8" ht="25.8" thickBot="1" x14ac:dyDescent="0.5">
      <c r="A35" s="53"/>
      <c r="B35" s="35" t="s">
        <v>44</v>
      </c>
      <c r="C35" s="28" t="s">
        <v>7</v>
      </c>
      <c r="D35" s="36"/>
    </row>
    <row r="36" spans="1:8" s="51" customFormat="1" ht="25.2" x14ac:dyDescent="0.45">
      <c r="A36" s="46">
        <v>8</v>
      </c>
      <c r="B36" s="70" t="s">
        <v>45</v>
      </c>
      <c r="C36" s="48" t="s">
        <v>33</v>
      </c>
      <c r="D36" s="49"/>
      <c r="E36" s="50"/>
      <c r="H36" s="52"/>
    </row>
    <row r="37" spans="1:8" ht="25.8" thickBot="1" x14ac:dyDescent="0.5">
      <c r="A37" s="53"/>
      <c r="B37" s="35" t="s">
        <v>46</v>
      </c>
      <c r="C37" s="28" t="s">
        <v>7</v>
      </c>
      <c r="D37" s="36"/>
    </row>
    <row r="38" spans="1:8" s="51" customFormat="1" ht="25.2" x14ac:dyDescent="0.45">
      <c r="A38" s="46">
        <v>9</v>
      </c>
      <c r="B38" s="70" t="s">
        <v>47</v>
      </c>
      <c r="C38" s="48" t="s">
        <v>33</v>
      </c>
      <c r="D38" s="49"/>
      <c r="E38" s="50"/>
      <c r="H38" s="52"/>
    </row>
    <row r="39" spans="1:8" ht="25.8" thickBot="1" x14ac:dyDescent="0.5">
      <c r="A39" s="53"/>
      <c r="B39" s="35" t="s">
        <v>48</v>
      </c>
      <c r="C39" s="28" t="s">
        <v>7</v>
      </c>
      <c r="D39" s="36"/>
    </row>
    <row r="40" spans="1:8" ht="25.2" x14ac:dyDescent="0.45">
      <c r="A40" s="69">
        <v>10</v>
      </c>
      <c r="B40" s="31" t="s">
        <v>49</v>
      </c>
      <c r="C40" s="32" t="s">
        <v>37</v>
      </c>
      <c r="D40" s="33"/>
    </row>
    <row r="41" spans="1:8" ht="25.8" thickBot="1" x14ac:dyDescent="0.5">
      <c r="A41" s="53"/>
      <c r="B41" s="35"/>
      <c r="C41" s="28" t="s">
        <v>7</v>
      </c>
      <c r="D41" s="36"/>
    </row>
    <row r="42" spans="1:8" s="91" customFormat="1" ht="25.2" x14ac:dyDescent="0.45">
      <c r="A42" s="46">
        <v>11</v>
      </c>
      <c r="B42" s="87" t="s">
        <v>50</v>
      </c>
      <c r="C42" s="88" t="s">
        <v>33</v>
      </c>
      <c r="D42" s="89">
        <f>1+2+12+5+2</f>
        <v>22</v>
      </c>
      <c r="E42" s="90"/>
      <c r="H42" s="92"/>
    </row>
    <row r="43" spans="1:8" s="94" customFormat="1" ht="25.8" thickBot="1" x14ac:dyDescent="0.5">
      <c r="A43" s="53"/>
      <c r="B43" s="77"/>
      <c r="C43" s="78" t="s">
        <v>7</v>
      </c>
      <c r="D43" s="79">
        <f>0.713+1.346+3.644+109</f>
        <v>114.703</v>
      </c>
      <c r="E43" s="93"/>
      <c r="H43" s="95"/>
    </row>
    <row r="44" spans="1:8" s="51" customFormat="1" ht="25.2" x14ac:dyDescent="0.45">
      <c r="A44" s="46">
        <v>12</v>
      </c>
      <c r="B44" s="87" t="s">
        <v>51</v>
      </c>
      <c r="C44" s="88" t="s">
        <v>33</v>
      </c>
      <c r="D44" s="89"/>
      <c r="E44" s="50"/>
      <c r="H44" s="96">
        <f>0.713+1.346+3.644</f>
        <v>5.7030000000000003</v>
      </c>
    </row>
    <row r="45" spans="1:8" ht="25.8" thickBot="1" x14ac:dyDescent="0.5">
      <c r="A45" s="53"/>
      <c r="B45" s="77"/>
      <c r="C45" s="78" t="s">
        <v>7</v>
      </c>
      <c r="D45" s="79"/>
    </row>
    <row r="46" spans="1:8" s="91" customFormat="1" ht="25.2" x14ac:dyDescent="0.45">
      <c r="A46" s="46">
        <v>13</v>
      </c>
      <c r="B46" s="87" t="s">
        <v>52</v>
      </c>
      <c r="C46" s="88" t="s">
        <v>33</v>
      </c>
      <c r="D46" s="89">
        <f>3</f>
        <v>3</v>
      </c>
      <c r="E46" s="90"/>
      <c r="H46" s="92"/>
    </row>
    <row r="47" spans="1:8" s="94" customFormat="1" ht="25.8" thickBot="1" x14ac:dyDescent="0.5">
      <c r="A47" s="53"/>
      <c r="B47" s="77"/>
      <c r="C47" s="78" t="s">
        <v>7</v>
      </c>
      <c r="D47" s="79">
        <f>20.85+0.406</f>
        <v>21.256</v>
      </c>
      <c r="E47" s="93"/>
      <c r="H47" s="97">
        <f>0.406</f>
        <v>0.40600000000000003</v>
      </c>
    </row>
    <row r="48" spans="1:8" ht="25.2" x14ac:dyDescent="0.45">
      <c r="A48" s="69">
        <v>7</v>
      </c>
      <c r="B48" s="31" t="s">
        <v>53</v>
      </c>
      <c r="C48" s="74" t="s">
        <v>11</v>
      </c>
      <c r="D48" s="75">
        <v>5.0000000000000001E-3</v>
      </c>
    </row>
    <row r="49" spans="1:8" ht="31.2" thickBot="1" x14ac:dyDescent="0.6">
      <c r="A49" s="53"/>
      <c r="B49" s="35" t="s">
        <v>54</v>
      </c>
      <c r="C49" s="78" t="s">
        <v>55</v>
      </c>
      <c r="D49" s="79">
        <f>6.889</f>
        <v>6.8890000000000002</v>
      </c>
      <c r="G49" s="98"/>
      <c r="H49" s="99">
        <f>6.889</f>
        <v>6.8890000000000002</v>
      </c>
    </row>
    <row r="50" spans="1:8" ht="25.2" x14ac:dyDescent="0.45">
      <c r="A50" s="69">
        <v>14</v>
      </c>
      <c r="B50" s="73" t="s">
        <v>56</v>
      </c>
      <c r="C50" s="74" t="s">
        <v>33</v>
      </c>
      <c r="D50" s="75"/>
    </row>
    <row r="51" spans="1:8" ht="25.8" thickBot="1" x14ac:dyDescent="0.5">
      <c r="A51" s="53"/>
      <c r="B51" s="77" t="s">
        <v>57</v>
      </c>
      <c r="C51" s="78" t="s">
        <v>7</v>
      </c>
      <c r="D51" s="79"/>
    </row>
    <row r="52" spans="1:8" s="51" customFormat="1" ht="50.4" x14ac:dyDescent="0.45">
      <c r="A52" s="46">
        <v>15</v>
      </c>
      <c r="B52" s="70" t="s">
        <v>58</v>
      </c>
      <c r="C52" s="48" t="s">
        <v>33</v>
      </c>
      <c r="D52" s="49"/>
      <c r="E52" s="50"/>
      <c r="H52" s="52"/>
    </row>
    <row r="53" spans="1:8" ht="25.8" thickBot="1" x14ac:dyDescent="0.5">
      <c r="A53" s="53"/>
      <c r="B53" s="35" t="s">
        <v>59</v>
      </c>
      <c r="C53" s="28" t="s">
        <v>7</v>
      </c>
      <c r="D53" s="36"/>
    </row>
    <row r="54" spans="1:8" ht="25.2" x14ac:dyDescent="0.45">
      <c r="A54" s="69">
        <v>16</v>
      </c>
      <c r="B54" s="31" t="s">
        <v>60</v>
      </c>
      <c r="C54" s="32" t="s">
        <v>11</v>
      </c>
      <c r="D54" s="33"/>
    </row>
    <row r="55" spans="1:8" ht="25.8" thickBot="1" x14ac:dyDescent="0.5">
      <c r="A55" s="53"/>
      <c r="B55" s="35"/>
      <c r="C55" s="28" t="s">
        <v>7</v>
      </c>
      <c r="D55" s="36"/>
    </row>
    <row r="56" spans="1:8" s="51" customFormat="1" ht="75.599999999999994" x14ac:dyDescent="0.45">
      <c r="A56" s="46">
        <v>17</v>
      </c>
      <c r="B56" s="70" t="s">
        <v>61</v>
      </c>
      <c r="C56" s="48" t="s">
        <v>33</v>
      </c>
      <c r="D56" s="49"/>
      <c r="E56" s="50"/>
      <c r="H56" s="52"/>
    </row>
    <row r="57" spans="1:8" ht="25.8" thickBot="1" x14ac:dyDescent="0.5">
      <c r="A57" s="53"/>
      <c r="B57" s="35"/>
      <c r="C57" s="28" t="s">
        <v>7</v>
      </c>
      <c r="D57" s="36"/>
    </row>
    <row r="58" spans="1:8" s="51" customFormat="1" ht="25.2" x14ac:dyDescent="0.45">
      <c r="A58" s="46">
        <v>18</v>
      </c>
      <c r="B58" s="70" t="s">
        <v>62</v>
      </c>
      <c r="C58" s="48" t="s">
        <v>33</v>
      </c>
      <c r="D58" s="49"/>
      <c r="E58" s="50"/>
      <c r="H58" s="52"/>
    </row>
    <row r="59" spans="1:8" ht="25.8" thickBot="1" x14ac:dyDescent="0.5">
      <c r="A59" s="53"/>
      <c r="B59" s="35"/>
      <c r="C59" s="28" t="s">
        <v>7</v>
      </c>
      <c r="D59" s="36"/>
    </row>
    <row r="60" spans="1:8" s="51" customFormat="1" ht="50.4" x14ac:dyDescent="0.45">
      <c r="A60" s="46">
        <v>19</v>
      </c>
      <c r="B60" s="70" t="s">
        <v>63</v>
      </c>
      <c r="C60" s="48" t="s">
        <v>33</v>
      </c>
      <c r="D60" s="49"/>
      <c r="E60" s="50"/>
      <c r="H60" s="52"/>
    </row>
    <row r="61" spans="1:8" ht="25.8" thickBot="1" x14ac:dyDescent="0.5">
      <c r="A61" s="53"/>
      <c r="B61" s="35"/>
      <c r="C61" s="28" t="s">
        <v>7</v>
      </c>
      <c r="D61" s="36"/>
    </row>
    <row r="62" spans="1:8" ht="50.4" x14ac:dyDescent="0.45">
      <c r="A62" s="69">
        <v>20</v>
      </c>
      <c r="B62" s="31" t="s">
        <v>64</v>
      </c>
      <c r="C62" s="32" t="s">
        <v>37</v>
      </c>
      <c r="D62" s="33"/>
    </row>
    <row r="63" spans="1:8" ht="25.8" thickBot="1" x14ac:dyDescent="0.5">
      <c r="A63" s="53"/>
      <c r="B63" s="35"/>
      <c r="C63" s="28" t="s">
        <v>7</v>
      </c>
      <c r="D63" s="36"/>
    </row>
    <row r="64" spans="1:8" ht="50.4" x14ac:dyDescent="0.45">
      <c r="A64" s="69">
        <v>21</v>
      </c>
      <c r="B64" s="31" t="s">
        <v>65</v>
      </c>
      <c r="C64" s="32" t="s">
        <v>11</v>
      </c>
      <c r="D64" s="33"/>
    </row>
    <row r="65" spans="1:8" ht="25.8" thickBot="1" x14ac:dyDescent="0.5">
      <c r="A65" s="100"/>
      <c r="B65" s="101"/>
      <c r="C65" s="102" t="s">
        <v>7</v>
      </c>
      <c r="D65" s="103"/>
    </row>
    <row r="66" spans="1:8" ht="26.4" thickTop="1" thickBot="1" x14ac:dyDescent="0.5">
      <c r="A66" s="14" t="s">
        <v>66</v>
      </c>
      <c r="B66" s="104" t="s">
        <v>67</v>
      </c>
      <c r="C66" s="105" t="s">
        <v>7</v>
      </c>
      <c r="D66" s="17">
        <f>D68+D78+D80</f>
        <v>33.761000000000003</v>
      </c>
    </row>
    <row r="67" spans="1:8" ht="25.8" thickTop="1" x14ac:dyDescent="0.45">
      <c r="A67" s="37" t="s">
        <v>68</v>
      </c>
      <c r="B67" s="38" t="s">
        <v>69</v>
      </c>
      <c r="C67" s="106" t="s">
        <v>37</v>
      </c>
      <c r="D67" s="107">
        <f>D69+D71+D73+D75</f>
        <v>1.4999999999999999E-2</v>
      </c>
    </row>
    <row r="68" spans="1:8" ht="25.8" thickBot="1" x14ac:dyDescent="0.5">
      <c r="A68" s="34"/>
      <c r="B68" s="77" t="s">
        <v>70</v>
      </c>
      <c r="C68" s="78" t="s">
        <v>7</v>
      </c>
      <c r="D68" s="79">
        <f>D70+D72+D74+D76</f>
        <v>4.944</v>
      </c>
    </row>
    <row r="69" spans="1:8" s="112" customFormat="1" ht="45.6" x14ac:dyDescent="0.4">
      <c r="A69" s="108" t="s">
        <v>71</v>
      </c>
      <c r="B69" s="109" t="s">
        <v>72</v>
      </c>
      <c r="C69" s="110" t="s">
        <v>73</v>
      </c>
      <c r="D69" s="111"/>
      <c r="H69" s="113"/>
    </row>
    <row r="70" spans="1:8" s="112" customFormat="1" ht="23.4" thickBot="1" x14ac:dyDescent="0.45">
      <c r="A70" s="114"/>
      <c r="B70" s="115"/>
      <c r="C70" s="116" t="s">
        <v>7</v>
      </c>
      <c r="D70" s="117"/>
      <c r="H70" s="113"/>
    </row>
    <row r="71" spans="1:8" s="112" customFormat="1" ht="45.6" x14ac:dyDescent="0.4">
      <c r="A71" s="118" t="s">
        <v>74</v>
      </c>
      <c r="B71" s="119" t="s">
        <v>75</v>
      </c>
      <c r="C71" s="120" t="s">
        <v>37</v>
      </c>
      <c r="D71" s="121"/>
      <c r="H71" s="113"/>
    </row>
    <row r="72" spans="1:8" s="112" customFormat="1" ht="23.4" thickBot="1" x14ac:dyDescent="0.45">
      <c r="A72" s="122"/>
      <c r="B72" s="123"/>
      <c r="C72" s="124" t="s">
        <v>7</v>
      </c>
      <c r="D72" s="125"/>
      <c r="H72" s="113"/>
    </row>
    <row r="73" spans="1:8" s="112" customFormat="1" ht="45.6" x14ac:dyDescent="0.4">
      <c r="A73" s="108" t="s">
        <v>76</v>
      </c>
      <c r="B73" s="109" t="s">
        <v>77</v>
      </c>
      <c r="C73" s="110" t="s">
        <v>37</v>
      </c>
      <c r="D73" s="126">
        <v>1.4999999999999999E-2</v>
      </c>
      <c r="H73" s="113"/>
    </row>
    <row r="74" spans="1:8" s="112" customFormat="1" ht="23.4" thickBot="1" x14ac:dyDescent="0.45">
      <c r="A74" s="114"/>
      <c r="B74" s="115"/>
      <c r="C74" s="116" t="s">
        <v>7</v>
      </c>
      <c r="D74" s="127">
        <f>4.944</f>
        <v>4.944</v>
      </c>
      <c r="H74" s="113">
        <f>4.944</f>
        <v>4.944</v>
      </c>
    </row>
    <row r="75" spans="1:8" s="112" customFormat="1" ht="45.6" x14ac:dyDescent="0.4">
      <c r="A75" s="118" t="s">
        <v>78</v>
      </c>
      <c r="B75" s="119" t="s">
        <v>79</v>
      </c>
      <c r="C75" s="120" t="s">
        <v>37</v>
      </c>
      <c r="D75" s="128"/>
      <c r="H75" s="113"/>
    </row>
    <row r="76" spans="1:8" s="112" customFormat="1" ht="23.4" thickBot="1" x14ac:dyDescent="0.45">
      <c r="A76" s="122"/>
      <c r="B76" s="123"/>
      <c r="C76" s="124" t="s">
        <v>7</v>
      </c>
      <c r="D76" s="125"/>
      <c r="H76" s="113"/>
    </row>
    <row r="77" spans="1:8" s="133" customFormat="1" x14ac:dyDescent="0.4">
      <c r="A77" s="129" t="s">
        <v>80</v>
      </c>
      <c r="B77" s="130" t="s">
        <v>81</v>
      </c>
      <c r="C77" s="131" t="s">
        <v>33</v>
      </c>
      <c r="D77" s="132"/>
      <c r="H77" s="134"/>
    </row>
    <row r="78" spans="1:8" s="112" customFormat="1" ht="23.4" thickBot="1" x14ac:dyDescent="0.45">
      <c r="A78" s="114"/>
      <c r="B78" s="115"/>
      <c r="C78" s="116" t="s">
        <v>7</v>
      </c>
      <c r="D78" s="127"/>
      <c r="H78" s="113"/>
    </row>
    <row r="79" spans="1:8" s="133" customFormat="1" x14ac:dyDescent="0.4">
      <c r="A79" s="135" t="s">
        <v>82</v>
      </c>
      <c r="B79" s="136" t="s">
        <v>83</v>
      </c>
      <c r="C79" s="137" t="s">
        <v>33</v>
      </c>
      <c r="D79" s="138">
        <f>6+1+2+1+8+3</f>
        <v>21</v>
      </c>
      <c r="H79" s="134"/>
    </row>
    <row r="80" spans="1:8" s="112" customFormat="1" ht="23.4" thickBot="1" x14ac:dyDescent="0.45">
      <c r="A80" s="122"/>
      <c r="B80" s="123" t="s">
        <v>84</v>
      </c>
      <c r="C80" s="124" t="s">
        <v>7</v>
      </c>
      <c r="D80" s="125">
        <f>9.366+1.845+3.022+1.88+5.868+2.7+1.886+2.25</f>
        <v>28.817</v>
      </c>
      <c r="H80" s="113">
        <f>9.366+1.845+3.022+1.88+5.868+2.7+1.886+2.25</f>
        <v>28.817</v>
      </c>
    </row>
    <row r="81" spans="1:8" ht="26.4" thickTop="1" thickBot="1" x14ac:dyDescent="0.5">
      <c r="A81" s="14" t="s">
        <v>85</v>
      </c>
      <c r="B81" s="104" t="s">
        <v>86</v>
      </c>
      <c r="C81" s="105" t="s">
        <v>7</v>
      </c>
      <c r="D81" s="17">
        <f>D83+D85+D87</f>
        <v>7.0869999999999997</v>
      </c>
    </row>
    <row r="82" spans="1:8" ht="25.8" thickTop="1" x14ac:dyDescent="0.45">
      <c r="A82" s="139">
        <v>25</v>
      </c>
      <c r="B82" s="38" t="s">
        <v>87</v>
      </c>
      <c r="C82" s="106" t="s">
        <v>37</v>
      </c>
      <c r="D82" s="107">
        <f>0.006</f>
        <v>6.0000000000000001E-3</v>
      </c>
    </row>
    <row r="83" spans="1:8" ht="25.8" thickBot="1" x14ac:dyDescent="0.5">
      <c r="A83" s="53"/>
      <c r="B83" s="77" t="s">
        <v>88</v>
      </c>
      <c r="C83" s="78" t="s">
        <v>7</v>
      </c>
      <c r="D83" s="79">
        <f>0.686</f>
        <v>0.68600000000000005</v>
      </c>
      <c r="H83" s="99">
        <f>0.685</f>
        <v>0.68500000000000005</v>
      </c>
    </row>
    <row r="84" spans="1:8" s="51" customFormat="1" ht="25.2" x14ac:dyDescent="0.45">
      <c r="A84" s="46">
        <v>26</v>
      </c>
      <c r="B84" s="87" t="s">
        <v>89</v>
      </c>
      <c r="C84" s="88" t="s">
        <v>33</v>
      </c>
      <c r="D84" s="89">
        <f>10+5+3+3+6+4+2+2+6</f>
        <v>41</v>
      </c>
      <c r="E84" s="50"/>
      <c r="H84" s="52"/>
    </row>
    <row r="85" spans="1:8" ht="25.8" thickBot="1" x14ac:dyDescent="0.5">
      <c r="A85" s="53"/>
      <c r="B85" s="77" t="s">
        <v>90</v>
      </c>
      <c r="C85" s="78" t="s">
        <v>7</v>
      </c>
      <c r="D85" s="79">
        <f>H85</f>
        <v>6.4009999999999998</v>
      </c>
      <c r="H85" s="99">
        <f>1.782+0.511+0.307+0.31+2.152+0.415+0.185+0.194+0.545</f>
        <v>6.4009999999999998</v>
      </c>
    </row>
    <row r="86" spans="1:8" s="51" customFormat="1" ht="25.2" x14ac:dyDescent="0.45">
      <c r="A86" s="46">
        <v>27</v>
      </c>
      <c r="B86" s="70" t="s">
        <v>91</v>
      </c>
      <c r="C86" s="48" t="s">
        <v>33</v>
      </c>
      <c r="D86" s="49"/>
      <c r="E86" s="50"/>
      <c r="H86" s="52"/>
    </row>
    <row r="87" spans="1:8" ht="25.8" thickBot="1" x14ac:dyDescent="0.5">
      <c r="A87" s="100"/>
      <c r="B87" s="101"/>
      <c r="C87" s="102" t="s">
        <v>7</v>
      </c>
      <c r="D87" s="103"/>
    </row>
    <row r="88" spans="1:8" s="112" customFormat="1" ht="69.599999999999994" thickTop="1" thickBot="1" x14ac:dyDescent="0.45">
      <c r="A88" s="140" t="s">
        <v>92</v>
      </c>
      <c r="B88" s="141" t="s">
        <v>93</v>
      </c>
      <c r="C88" s="142" t="s">
        <v>7</v>
      </c>
      <c r="D88" s="143">
        <f>D89+D90</f>
        <v>0</v>
      </c>
      <c r="H88" s="113"/>
    </row>
    <row r="89" spans="1:8" s="112" customFormat="1" ht="46.8" thickTop="1" thickBot="1" x14ac:dyDescent="0.45">
      <c r="A89" s="144">
        <v>28</v>
      </c>
      <c r="B89" s="145" t="s">
        <v>94</v>
      </c>
      <c r="C89" s="146" t="s">
        <v>7</v>
      </c>
      <c r="D89" s="147"/>
      <c r="H89" s="113"/>
    </row>
    <row r="90" spans="1:8" s="112" customFormat="1" ht="46.2" thickBot="1" x14ac:dyDescent="0.45">
      <c r="A90" s="148">
        <v>29</v>
      </c>
      <c r="B90" s="149" t="s">
        <v>95</v>
      </c>
      <c r="C90" s="150" t="s">
        <v>7</v>
      </c>
      <c r="D90" s="151"/>
      <c r="H90" s="113"/>
    </row>
    <row r="91" spans="1:8" s="112" customFormat="1" ht="46.2" thickBot="1" x14ac:dyDescent="0.45">
      <c r="A91" s="152">
        <v>30</v>
      </c>
      <c r="B91" s="153" t="s">
        <v>96</v>
      </c>
      <c r="C91" s="154" t="s">
        <v>7</v>
      </c>
      <c r="D91" s="155">
        <v>30.218</v>
      </c>
      <c r="H91" s="156"/>
    </row>
    <row r="92" spans="1:8" ht="26.4" thickTop="1" thickBot="1" x14ac:dyDescent="0.5">
      <c r="A92" s="157"/>
      <c r="B92" s="158" t="s">
        <v>97</v>
      </c>
      <c r="C92" s="159" t="s">
        <v>7</v>
      </c>
      <c r="D92" s="160">
        <f>D88+D81+D66+D7+D91</f>
        <v>213.91400000000002</v>
      </c>
      <c r="F92" s="60"/>
    </row>
    <row r="93" spans="1:8" ht="25.8" thickTop="1" x14ac:dyDescent="0.45">
      <c r="A93" s="161"/>
      <c r="B93" s="162"/>
      <c r="C93" s="162"/>
      <c r="D93" s="163"/>
    </row>
    <row r="94" spans="1:8" ht="25.2" x14ac:dyDescent="0.45">
      <c r="A94" s="161"/>
      <c r="B94" s="162"/>
      <c r="C94" s="162"/>
      <c r="D94" s="163"/>
    </row>
    <row r="95" spans="1:8" ht="25.2" x14ac:dyDescent="0.45">
      <c r="A95" s="161"/>
      <c r="B95" s="164"/>
      <c r="C95" s="162"/>
      <c r="D95" s="165"/>
    </row>
    <row r="96" spans="1:8" ht="25.2" x14ac:dyDescent="0.45">
      <c r="A96" s="161"/>
      <c r="B96" s="166"/>
      <c r="C96" s="166"/>
      <c r="D96" s="166"/>
    </row>
    <row r="97" spans="1:4" ht="28.2" x14ac:dyDescent="0.5">
      <c r="A97" s="167"/>
      <c r="B97" s="168"/>
      <c r="C97" s="168"/>
      <c r="D97" s="169"/>
    </row>
    <row r="98" spans="1:4" x14ac:dyDescent="0.4">
      <c r="A98" s="167"/>
      <c r="B98" s="170"/>
      <c r="C98" s="171"/>
      <c r="D98" s="172"/>
    </row>
    <row r="99" spans="1:4" x14ac:dyDescent="0.4">
      <c r="A99" s="167"/>
      <c r="B99" s="170"/>
      <c r="C99" s="173"/>
      <c r="D99" s="174"/>
    </row>
    <row r="100" spans="1:4" x14ac:dyDescent="0.4">
      <c r="A100" s="167"/>
      <c r="B100" s="170"/>
      <c r="C100" s="173"/>
      <c r="D100" s="174"/>
    </row>
    <row r="101" spans="1:4" x14ac:dyDescent="0.4">
      <c r="A101" s="167"/>
      <c r="B101" s="170"/>
      <c r="C101" s="173"/>
      <c r="D101" s="174"/>
    </row>
    <row r="102" spans="1:4" x14ac:dyDescent="0.4">
      <c r="A102" s="167"/>
      <c r="B102" s="170"/>
      <c r="C102" s="173"/>
      <c r="D102" s="174"/>
    </row>
    <row r="103" spans="1:4" x14ac:dyDescent="0.4">
      <c r="A103" s="167"/>
      <c r="B103" s="170"/>
      <c r="C103" s="173"/>
      <c r="D103" s="174"/>
    </row>
    <row r="104" spans="1:4" x14ac:dyDescent="0.4">
      <c r="A104" s="167"/>
      <c r="B104" s="170"/>
      <c r="C104" s="173"/>
      <c r="D104" s="174"/>
    </row>
    <row r="105" spans="1:4" x14ac:dyDescent="0.4">
      <c r="A105" s="167"/>
      <c r="B105" s="170"/>
      <c r="C105" s="173"/>
      <c r="D105" s="174"/>
    </row>
    <row r="106" spans="1:4" x14ac:dyDescent="0.4">
      <c r="A106" s="167"/>
      <c r="B106" s="170"/>
      <c r="C106" s="173"/>
      <c r="D106" s="174"/>
    </row>
    <row r="107" spans="1:4" x14ac:dyDescent="0.4">
      <c r="A107" s="167"/>
      <c r="B107" s="170"/>
      <c r="C107" s="173"/>
      <c r="D107" s="174"/>
    </row>
    <row r="108" spans="1:4" x14ac:dyDescent="0.4">
      <c r="A108" s="167"/>
      <c r="B108" s="170"/>
      <c r="C108" s="173"/>
      <c r="D108" s="174"/>
    </row>
    <row r="109" spans="1:4" x14ac:dyDescent="0.4">
      <c r="A109" s="167"/>
      <c r="B109" s="170"/>
      <c r="C109" s="173"/>
      <c r="D109" s="174"/>
    </row>
    <row r="110" spans="1:4" x14ac:dyDescent="0.4">
      <c r="A110" s="167"/>
      <c r="B110" s="170"/>
      <c r="C110" s="173"/>
      <c r="D110" s="174"/>
    </row>
    <row r="111" spans="1:4" x14ac:dyDescent="0.4">
      <c r="A111" s="167"/>
      <c r="B111" s="170"/>
      <c r="C111" s="173"/>
      <c r="D111" s="174"/>
    </row>
    <row r="112" spans="1:4" x14ac:dyDescent="0.4">
      <c r="A112" s="167"/>
      <c r="B112" s="170"/>
      <c r="C112" s="173"/>
      <c r="D112" s="174"/>
    </row>
    <row r="113" spans="1:4" x14ac:dyDescent="0.4">
      <c r="A113" s="167"/>
      <c r="B113" s="170"/>
      <c r="C113" s="173"/>
      <c r="D113" s="174"/>
    </row>
    <row r="114" spans="1:4" x14ac:dyDescent="0.4">
      <c r="A114" s="167"/>
      <c r="B114" s="170"/>
      <c r="C114" s="173"/>
      <c r="D114" s="174"/>
    </row>
    <row r="115" spans="1:4" x14ac:dyDescent="0.4">
      <c r="A115" s="167"/>
      <c r="B115" s="170"/>
      <c r="C115" s="173"/>
      <c r="D115" s="174"/>
    </row>
    <row r="116" spans="1:4" x14ac:dyDescent="0.4">
      <c r="A116" s="175"/>
      <c r="B116" s="170"/>
      <c r="C116" s="173"/>
      <c r="D116" s="174"/>
    </row>
    <row r="117" spans="1:4" x14ac:dyDescent="0.4">
      <c r="A117" s="167"/>
      <c r="B117" s="170"/>
      <c r="C117" s="173"/>
      <c r="D117" s="174"/>
    </row>
    <row r="118" spans="1:4" x14ac:dyDescent="0.4">
      <c r="A118" s="167"/>
      <c r="B118" s="170"/>
      <c r="C118" s="173"/>
      <c r="D118" s="174"/>
    </row>
    <row r="119" spans="1:4" x14ac:dyDescent="0.4">
      <c r="A119" s="167"/>
      <c r="B119" s="170"/>
      <c r="C119" s="173"/>
      <c r="D119" s="174"/>
    </row>
    <row r="120" spans="1:4" x14ac:dyDescent="0.4">
      <c r="A120" s="167"/>
      <c r="B120" s="170"/>
      <c r="C120" s="173"/>
      <c r="D120" s="174"/>
    </row>
    <row r="121" spans="1:4" x14ac:dyDescent="0.4">
      <c r="A121" s="167"/>
      <c r="B121" s="170"/>
      <c r="C121" s="173"/>
      <c r="D121" s="174"/>
    </row>
    <row r="122" spans="1:4" x14ac:dyDescent="0.4">
      <c r="A122" s="167"/>
      <c r="B122" s="170"/>
      <c r="C122" s="173"/>
      <c r="D122" s="174"/>
    </row>
    <row r="123" spans="1:4" x14ac:dyDescent="0.4">
      <c r="A123" s="175"/>
      <c r="B123" s="170"/>
      <c r="C123" s="173"/>
      <c r="D123" s="174"/>
    </row>
    <row r="124" spans="1:4" x14ac:dyDescent="0.4">
      <c r="A124" s="176"/>
      <c r="B124" s="170"/>
      <c r="C124" s="173"/>
      <c r="D124" s="174"/>
    </row>
    <row r="125" spans="1:4" x14ac:dyDescent="0.4">
      <c r="A125" s="167"/>
      <c r="B125" s="170"/>
      <c r="C125" s="173"/>
      <c r="D125" s="174"/>
    </row>
    <row r="126" spans="1:4" x14ac:dyDescent="0.4">
      <c r="A126" s="176"/>
      <c r="B126" s="170"/>
      <c r="C126" s="173"/>
      <c r="D126" s="174"/>
    </row>
    <row r="127" spans="1:4" x14ac:dyDescent="0.4">
      <c r="A127" s="167"/>
      <c r="B127" s="170"/>
      <c r="C127" s="173"/>
      <c r="D127" s="174"/>
    </row>
    <row r="128" spans="1:4" x14ac:dyDescent="0.4">
      <c r="A128" s="176"/>
      <c r="B128" s="170"/>
      <c r="C128" s="173"/>
      <c r="D128" s="174"/>
    </row>
    <row r="129" spans="1:4" x14ac:dyDescent="0.4">
      <c r="A129" s="167"/>
      <c r="B129" s="170"/>
      <c r="C129" s="173"/>
      <c r="D129" s="174"/>
    </row>
    <row r="130" spans="1:4" x14ac:dyDescent="0.4">
      <c r="A130" s="175"/>
      <c r="B130" s="170"/>
      <c r="C130" s="173"/>
      <c r="D130" s="174"/>
    </row>
    <row r="131" spans="1:4" x14ac:dyDescent="0.4">
      <c r="A131" s="167"/>
      <c r="B131" s="170"/>
      <c r="C131" s="173"/>
      <c r="D131" s="174"/>
    </row>
    <row r="132" spans="1:4" x14ac:dyDescent="0.4">
      <c r="A132" s="167"/>
      <c r="B132" s="170"/>
      <c r="C132" s="173"/>
      <c r="D132" s="174"/>
    </row>
    <row r="133" spans="1:4" x14ac:dyDescent="0.4">
      <c r="A133" s="175"/>
      <c r="B133" s="170"/>
      <c r="C133" s="173"/>
      <c r="D133" s="174"/>
    </row>
    <row r="134" spans="1:4" x14ac:dyDescent="0.4">
      <c r="A134" s="167"/>
      <c r="B134" s="170"/>
      <c r="C134" s="173"/>
      <c r="D134" s="174"/>
    </row>
    <row r="135" spans="1:4" x14ac:dyDescent="0.4">
      <c r="A135" s="167"/>
      <c r="B135" s="170"/>
      <c r="C135" s="173"/>
      <c r="D135" s="174"/>
    </row>
    <row r="136" spans="1:4" x14ac:dyDescent="0.4">
      <c r="A136" s="175"/>
      <c r="B136" s="170"/>
      <c r="C136" s="173"/>
      <c r="D136" s="174"/>
    </row>
    <row r="137" spans="1:4" x14ac:dyDescent="0.4">
      <c r="A137" s="167"/>
      <c r="B137" s="170"/>
      <c r="C137" s="173"/>
      <c r="D137" s="174"/>
    </row>
    <row r="138" spans="1:4" x14ac:dyDescent="0.4">
      <c r="A138" s="175"/>
      <c r="B138" s="170"/>
      <c r="C138" s="173"/>
      <c r="D138" s="174"/>
    </row>
    <row r="139" spans="1:4" x14ac:dyDescent="0.4">
      <c r="A139" s="167"/>
      <c r="B139" s="170"/>
      <c r="C139" s="173"/>
      <c r="D139" s="174"/>
    </row>
    <row r="140" spans="1:4" x14ac:dyDescent="0.4">
      <c r="A140" s="175"/>
      <c r="B140" s="170"/>
      <c r="C140" s="173"/>
      <c r="D140" s="174"/>
    </row>
    <row r="141" spans="1:4" x14ac:dyDescent="0.4">
      <c r="A141" s="167"/>
      <c r="B141" s="170"/>
      <c r="C141" s="173"/>
      <c r="D141" s="174"/>
    </row>
    <row r="142" spans="1:4" x14ac:dyDescent="0.4">
      <c r="A142" s="175"/>
      <c r="B142" s="170"/>
      <c r="C142" s="173"/>
      <c r="D142" s="174"/>
    </row>
    <row r="143" spans="1:4" x14ac:dyDescent="0.4">
      <c r="A143" s="167"/>
      <c r="B143" s="170"/>
      <c r="C143" s="173"/>
      <c r="D143" s="174"/>
    </row>
    <row r="144" spans="1:4" x14ac:dyDescent="0.4">
      <c r="A144" s="175"/>
      <c r="B144" s="170"/>
      <c r="C144" s="173"/>
      <c r="D144" s="174"/>
    </row>
    <row r="145" spans="1:4" x14ac:dyDescent="0.4">
      <c r="A145" s="167"/>
      <c r="B145" s="170"/>
      <c r="C145" s="173"/>
      <c r="D145" s="174"/>
    </row>
    <row r="146" spans="1:4" x14ac:dyDescent="0.4">
      <c r="A146" s="175"/>
      <c r="B146" s="170"/>
      <c r="C146" s="173"/>
      <c r="D146" s="174"/>
    </row>
    <row r="147" spans="1:4" x14ac:dyDescent="0.4">
      <c r="A147" s="167"/>
      <c r="B147" s="170"/>
      <c r="C147" s="173"/>
      <c r="D147" s="174"/>
    </row>
    <row r="148" spans="1:4" x14ac:dyDescent="0.4">
      <c r="A148" s="175"/>
      <c r="B148" s="170"/>
      <c r="C148" s="173"/>
      <c r="D148" s="174"/>
    </row>
    <row r="149" spans="1:4" x14ac:dyDescent="0.4">
      <c r="A149" s="167"/>
      <c r="B149" s="170"/>
      <c r="C149" s="173"/>
      <c r="D149" s="174"/>
    </row>
    <row r="150" spans="1:4" x14ac:dyDescent="0.4">
      <c r="A150" s="175"/>
      <c r="B150" s="170"/>
      <c r="C150" s="173"/>
      <c r="D150" s="174"/>
    </row>
    <row r="151" spans="1:4" x14ac:dyDescent="0.4">
      <c r="A151" s="167"/>
      <c r="B151" s="170"/>
      <c r="C151" s="173"/>
      <c r="D151" s="174"/>
    </row>
    <row r="152" spans="1:4" x14ac:dyDescent="0.4">
      <c r="A152" s="167"/>
      <c r="B152" s="170"/>
      <c r="C152" s="173"/>
      <c r="D152" s="174"/>
    </row>
    <row r="153" spans="1:4" x14ac:dyDescent="0.4">
      <c r="A153" s="167"/>
      <c r="B153" s="170"/>
      <c r="C153" s="173"/>
      <c r="D153" s="174"/>
    </row>
    <row r="154" spans="1:4" x14ac:dyDescent="0.4">
      <c r="A154" s="167"/>
      <c r="B154" s="170"/>
      <c r="C154" s="173"/>
      <c r="D154" s="174"/>
    </row>
  </sheetData>
  <mergeCells count="6">
    <mergeCell ref="A2:D2"/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2021-03-23T14:47:26Z</dcterms:created>
  <dcterms:modified xsi:type="dcterms:W3CDTF">2021-03-23T14:47:57Z</dcterms:modified>
</cp:coreProperties>
</file>