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TO\СВЕДЕНИЯ ПО ДОМАМ\Ветеранов\Ветеранов д.21\"/>
    </mc:Choice>
  </mc:AlternateContent>
  <bookViews>
    <workbookView xWindow="888" yWindow="0" windowWidth="21192" windowHeight="96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8" i="1" l="1"/>
  <c r="E95" i="1"/>
  <c r="D92" i="1"/>
  <c r="D99" i="1" s="1"/>
  <c r="E105" i="1" s="1"/>
  <c r="E88" i="1"/>
  <c r="E99" i="1" s="1"/>
  <c r="E75" i="1"/>
  <c r="D75" i="1"/>
  <c r="D73" i="1" s="1"/>
  <c r="E74" i="1"/>
  <c r="D74" i="1"/>
  <c r="E73" i="1"/>
  <c r="D55" i="1"/>
  <c r="E14" i="1"/>
  <c r="D14" i="1"/>
  <c r="D11" i="1"/>
  <c r="D12" i="1" s="1"/>
  <c r="D13" i="1" s="1"/>
  <c r="E4" i="1"/>
</calcChain>
</file>

<file path=xl/sharedStrings.xml><?xml version="1.0" encoding="utf-8"?>
<sst xmlns="http://schemas.openxmlformats.org/spreadsheetml/2006/main" count="182" uniqueCount="107">
  <si>
    <t>Сводная программа (план) текущего ремонта дома № 21 по пр.Ветеранов,  на 2020 год</t>
  </si>
  <si>
    <t xml:space="preserve">Плановые начисления по текущему ремонту на 2020 год составляют  - </t>
  </si>
  <si>
    <t>Код</t>
  </si>
  <si>
    <t>Наименование работ</t>
  </si>
  <si>
    <t>ед.изм.</t>
  </si>
  <si>
    <t>Всего</t>
  </si>
  <si>
    <t>Выполнение</t>
  </si>
  <si>
    <t>Площадь</t>
  </si>
  <si>
    <t>кв.м</t>
  </si>
  <si>
    <t>план (начисление)</t>
  </si>
  <si>
    <t>тыс.руб</t>
  </si>
  <si>
    <t>АВР-30%</t>
  </si>
  <si>
    <t>остаток для планирования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</si>
  <si>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</si>
  <si>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</si>
  <si>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</si>
  <si>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</si>
  <si>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</si>
  <si>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</si>
  <si>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</si>
  <si>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</si>
  <si>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</si>
  <si>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</si>
  <si>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</si>
  <si>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</si>
  <si>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</si>
  <si>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</si>
  <si>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</si>
  <si>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</si>
  <si>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</si>
  <si>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</si>
  <si>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</si>
  <si>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</si>
  <si>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</si>
  <si>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</si>
  <si>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</si>
  <si>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</si>
  <si>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</si>
  <si>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</si>
  <si>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</si>
  <si>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</si>
  <si>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</si>
  <si>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</si>
  <si>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</si>
  <si>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</si>
  <si>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</si>
  <si>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</si>
  <si>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</si>
  <si>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</si>
  <si>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</si>
  <si>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</si>
  <si>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</si>
  <si>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</si>
  <si>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</si>
  <si>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</si>
  <si>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</si>
  <si>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</si>
  <si>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</si>
  <si>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</si>
  <si>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</si>
  <si>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</si>
  <si>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</si>
  <si>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</si>
  <si>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МОП-1 й эт, нижний и верхний вход- плитка -коричневый цвет</t>
  </si>
  <si>
    <t>т.руб</t>
  </si>
  <si>
    <t>ремонт крыльца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</si>
  <si>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</si>
  <si>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</si>
  <si>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</si>
  <si>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</si>
  <si>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</si>
  <si>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</si>
  <si>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</si>
  <si>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</si>
  <si>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</si>
  <si>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</si>
  <si>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</si>
  <si>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</si>
  <si>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</si>
  <si>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</si>
  <si>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</si>
  <si>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</si>
  <si>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</si>
  <si>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</si>
  <si>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</si>
  <si>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</si>
  <si>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</si>
  <si>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</si>
  <si>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</si>
  <si>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</si>
  <si>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</si>
  <si>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</si>
  <si>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</si>
  <si>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</si>
  <si>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</si>
  <si>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</si>
  <si>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</si>
  <si>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установка  энергосберегающих светильников</t>
  </si>
  <si>
    <t>с датчиками движения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</si>
  <si>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</si>
  <si>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</si>
  <si>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</si>
  <si>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</si>
  <si>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</si>
  <si>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</si>
  <si>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</si>
  <si>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Начальник ПТО Веслинева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</si>
</sst>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0.000"/>
  </numFmts>
  <fonts count="22" x14ac:knownFonts="1">
    <font>
      <sz val="12"/>
      <color theme="1"/>
      <name val="Times New Roman"/>
      <family val="2"/>
      <charset val="204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4" fillId="0" borderId="0" xfId="0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right" wrapText="1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 wrapText="1"/>
    </xf>
    <xf numFmtId="165" fontId="11" fillId="2" borderId="8" xfId="0" applyNumberFormat="1" applyFont="1" applyFill="1" applyBorder="1" applyAlignment="1">
      <alignment horizontal="center" wrapText="1"/>
    </xf>
    <xf numFmtId="2" fontId="11" fillId="2" borderId="8" xfId="0" applyNumberFormat="1" applyFont="1" applyFill="1" applyBorder="1" applyAlignment="1">
      <alignment horizontal="right" wrapText="1"/>
    </xf>
    <xf numFmtId="0" fontId="9" fillId="2" borderId="0" xfId="0" applyFont="1" applyFill="1"/>
    <xf numFmtId="0" fontId="10" fillId="2" borderId="6" xfId="0" applyFont="1" applyFill="1" applyBorder="1" applyAlignment="1">
      <alignment horizontal="left" wrapText="1"/>
    </xf>
    <xf numFmtId="2" fontId="13" fillId="2" borderId="8" xfId="0" applyNumberFormat="1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0" fontId="12" fillId="2" borderId="10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2" fontId="11" fillId="2" borderId="11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horizontal="right" wrapText="1"/>
    </xf>
    <xf numFmtId="0" fontId="9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center" wrapText="1"/>
    </xf>
    <xf numFmtId="165" fontId="11" fillId="3" borderId="14" xfId="0" applyNumberFormat="1" applyFont="1" applyFill="1" applyBorder="1" applyAlignment="1">
      <alignment horizontal="center" wrapText="1"/>
    </xf>
    <xf numFmtId="165" fontId="11" fillId="3" borderId="14" xfId="0" applyNumberFormat="1" applyFont="1" applyFill="1" applyBorder="1" applyAlignment="1">
      <alignment horizontal="right" wrapText="1"/>
    </xf>
    <xf numFmtId="0" fontId="9" fillId="0" borderId="0" xfId="0" applyFont="1"/>
    <xf numFmtId="0" fontId="9" fillId="0" borderId="15" xfId="0" applyFont="1" applyBorder="1" applyAlignment="1">
      <alignment horizontal="left" wrapText="1"/>
    </xf>
    <xf numFmtId="0" fontId="10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center" wrapText="1"/>
    </xf>
    <xf numFmtId="165" fontId="11" fillId="0" borderId="17" xfId="0" applyNumberFormat="1" applyFont="1" applyFill="1" applyBorder="1" applyAlignment="1">
      <alignment horizontal="center" wrapText="1"/>
    </xf>
    <xf numFmtId="165" fontId="11" fillId="0" borderId="17" xfId="0" applyNumberFormat="1" applyFont="1" applyFill="1" applyBorder="1" applyAlignment="1">
      <alignment horizontal="right" wrapText="1"/>
    </xf>
    <xf numFmtId="0" fontId="9" fillId="0" borderId="18" xfId="0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 wrapText="1"/>
    </xf>
    <xf numFmtId="165" fontId="11" fillId="0" borderId="19" xfId="0" applyNumberFormat="1" applyFont="1" applyFill="1" applyBorder="1" applyAlignment="1">
      <alignment horizontal="center" wrapText="1"/>
    </xf>
    <xf numFmtId="165" fontId="11" fillId="0" borderId="19" xfId="0" applyNumberFormat="1" applyFont="1" applyFill="1" applyBorder="1" applyAlignment="1">
      <alignment horizontal="right" wrapText="1"/>
    </xf>
    <xf numFmtId="0" fontId="9" fillId="0" borderId="20" xfId="0" applyFont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center" wrapText="1"/>
    </xf>
    <xf numFmtId="165" fontId="11" fillId="0" borderId="22" xfId="0" applyNumberFormat="1" applyFont="1" applyFill="1" applyBorder="1" applyAlignment="1">
      <alignment horizontal="right" wrapText="1"/>
    </xf>
    <xf numFmtId="49" fontId="9" fillId="0" borderId="23" xfId="0" applyNumberFormat="1" applyFont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wrapText="1"/>
    </xf>
    <xf numFmtId="165" fontId="11" fillId="0" borderId="25" xfId="0" applyNumberFormat="1" applyFont="1" applyFill="1" applyBorder="1" applyAlignment="1">
      <alignment horizontal="center" wrapText="1"/>
    </xf>
    <xf numFmtId="165" fontId="11" fillId="0" borderId="25" xfId="0" applyNumberFormat="1" applyFont="1" applyFill="1" applyBorder="1" applyAlignment="1">
      <alignment horizontal="right" wrapText="1"/>
    </xf>
    <xf numFmtId="49" fontId="9" fillId="0" borderId="26" xfId="0" applyNumberFormat="1" applyFont="1" applyBorder="1" applyAlignment="1">
      <alignment horizontal="left" wrapText="1"/>
    </xf>
    <xf numFmtId="165" fontId="11" fillId="0" borderId="27" xfId="0" applyNumberFormat="1" applyFont="1" applyFill="1" applyBorder="1" applyAlignment="1">
      <alignment horizontal="center" wrapText="1"/>
    </xf>
    <xf numFmtId="165" fontId="11" fillId="0" borderId="27" xfId="0" applyNumberFormat="1" applyFont="1" applyFill="1" applyBorder="1" applyAlignment="1">
      <alignment horizontal="right" wrapText="1"/>
    </xf>
    <xf numFmtId="49" fontId="9" fillId="0" borderId="28" xfId="0" applyNumberFormat="1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0" borderId="30" xfId="0" applyFont="1" applyFill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center" wrapText="1"/>
    </xf>
    <xf numFmtId="165" fontId="11" fillId="0" borderId="31" xfId="0" applyNumberFormat="1" applyFont="1" applyFill="1" applyBorder="1" applyAlignment="1">
      <alignment horizontal="right" wrapText="1"/>
    </xf>
    <xf numFmtId="1" fontId="9" fillId="0" borderId="23" xfId="0" applyNumberFormat="1" applyFont="1" applyBorder="1" applyAlignment="1">
      <alignment horizontal="left" wrapText="1"/>
    </xf>
    <xf numFmtId="1" fontId="9" fillId="0" borderId="32" xfId="0" applyNumberFormat="1" applyFont="1" applyFill="1" applyBorder="1" applyAlignment="1">
      <alignment horizontal="left" vertical="top" wrapText="1"/>
    </xf>
    <xf numFmtId="1" fontId="9" fillId="0" borderId="24" xfId="0" applyNumberFormat="1" applyFont="1" applyFill="1" applyBorder="1" applyAlignment="1">
      <alignment horizontal="center" wrapText="1"/>
    </xf>
    <xf numFmtId="1" fontId="11" fillId="0" borderId="25" xfId="0" applyNumberFormat="1" applyFont="1" applyFill="1" applyBorder="1" applyAlignment="1">
      <alignment horizontal="center" wrapText="1"/>
    </xf>
    <xf numFmtId="1" fontId="11" fillId="0" borderId="25" xfId="0" applyNumberFormat="1" applyFont="1" applyFill="1" applyBorder="1" applyAlignment="1">
      <alignment horizontal="right" wrapText="1"/>
    </xf>
    <xf numFmtId="1" fontId="9" fillId="0" borderId="0" xfId="0" applyNumberFormat="1" applyFont="1"/>
    <xf numFmtId="0" fontId="9" fillId="0" borderId="26" xfId="0" applyFont="1" applyBorder="1" applyAlignment="1">
      <alignment horizontal="left" wrapText="1"/>
    </xf>
    <xf numFmtId="1" fontId="9" fillId="0" borderId="33" xfId="0" applyNumberFormat="1" applyFont="1" applyFill="1" applyBorder="1" applyAlignment="1">
      <alignment horizontal="left" vertical="top" wrapText="1"/>
    </xf>
    <xf numFmtId="165" fontId="11" fillId="2" borderId="27" xfId="0" applyNumberFormat="1" applyFont="1" applyFill="1" applyBorder="1" applyAlignment="1">
      <alignment horizontal="center" wrapText="1"/>
    </xf>
    <xf numFmtId="165" fontId="11" fillId="2" borderId="27" xfId="0" applyNumberFormat="1" applyFont="1" applyFill="1" applyBorder="1" applyAlignment="1">
      <alignment horizontal="right" wrapText="1"/>
    </xf>
    <xf numFmtId="165" fontId="9" fillId="0" borderId="23" xfId="0" applyNumberFormat="1" applyFont="1" applyBorder="1" applyAlignment="1">
      <alignment horizontal="left" wrapText="1"/>
    </xf>
    <xf numFmtId="165" fontId="9" fillId="0" borderId="24" xfId="0" applyNumberFormat="1" applyFont="1" applyFill="1" applyBorder="1" applyAlignment="1">
      <alignment horizontal="left" wrapText="1"/>
    </xf>
    <xf numFmtId="165" fontId="9" fillId="0" borderId="24" xfId="0" applyNumberFormat="1" applyFont="1" applyFill="1" applyBorder="1" applyAlignment="1">
      <alignment horizontal="center" wrapText="1"/>
    </xf>
    <xf numFmtId="165" fontId="9" fillId="0" borderId="0" xfId="0" applyNumberFormat="1" applyFont="1"/>
    <xf numFmtId="0" fontId="9" fillId="0" borderId="23" xfId="0" applyNumberFormat="1" applyFont="1" applyBorder="1" applyAlignment="1">
      <alignment horizontal="left" wrapText="1"/>
    </xf>
    <xf numFmtId="0" fontId="9" fillId="0" borderId="24" xfId="0" applyNumberFormat="1" applyFont="1" applyFill="1" applyBorder="1" applyAlignment="1">
      <alignment horizontal="left" wrapText="1"/>
    </xf>
    <xf numFmtId="0" fontId="9" fillId="0" borderId="24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center" wrapText="1"/>
    </xf>
    <xf numFmtId="0" fontId="11" fillId="0" borderId="25" xfId="0" applyNumberFormat="1" applyFont="1" applyFill="1" applyBorder="1" applyAlignment="1">
      <alignment horizontal="right" wrapText="1"/>
    </xf>
    <xf numFmtId="0" fontId="9" fillId="0" borderId="0" xfId="0" applyNumberFormat="1" applyFont="1"/>
    <xf numFmtId="0" fontId="9" fillId="0" borderId="23" xfId="0" applyFont="1" applyBorder="1" applyAlignment="1">
      <alignment horizontal="left" wrapText="1"/>
    </xf>
    <xf numFmtId="1" fontId="9" fillId="0" borderId="24" xfId="0" applyNumberFormat="1" applyFont="1" applyFill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13" fillId="0" borderId="23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center" wrapText="1"/>
    </xf>
    <xf numFmtId="165" fontId="14" fillId="0" borderId="25" xfId="0" applyNumberFormat="1" applyFont="1" applyFill="1" applyBorder="1" applyAlignment="1">
      <alignment horizontal="center" wrapText="1"/>
    </xf>
    <xf numFmtId="0" fontId="13" fillId="0" borderId="26" xfId="0" applyFont="1" applyBorder="1" applyAlignment="1">
      <alignment horizontal="left" wrapText="1"/>
    </xf>
    <xf numFmtId="0" fontId="13" fillId="0" borderId="2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horizontal="center" wrapText="1"/>
    </xf>
    <xf numFmtId="165" fontId="14" fillId="0" borderId="27" xfId="0" applyNumberFormat="1" applyFont="1" applyFill="1" applyBorder="1" applyAlignment="1">
      <alignment horizontal="center" wrapText="1"/>
    </xf>
    <xf numFmtId="165" fontId="13" fillId="0" borderId="25" xfId="0" applyNumberFormat="1" applyFont="1" applyFill="1" applyBorder="1" applyAlignment="1">
      <alignment horizontal="center" wrapText="1"/>
    </xf>
    <xf numFmtId="165" fontId="13" fillId="0" borderId="25" xfId="0" applyNumberFormat="1" applyFont="1" applyFill="1" applyBorder="1" applyAlignment="1">
      <alignment horizontal="right" wrapText="1"/>
    </xf>
    <xf numFmtId="0" fontId="13" fillId="0" borderId="0" xfId="0" applyFont="1"/>
    <xf numFmtId="165" fontId="13" fillId="0" borderId="27" xfId="0" applyNumberFormat="1" applyFont="1" applyFill="1" applyBorder="1" applyAlignment="1">
      <alignment horizontal="center" wrapText="1"/>
    </xf>
    <xf numFmtId="165" fontId="13" fillId="0" borderId="27" xfId="0" applyNumberFormat="1" applyFont="1" applyFill="1" applyBorder="1" applyAlignment="1">
      <alignment horizontal="right" wrapText="1"/>
    </xf>
    <xf numFmtId="0" fontId="13" fillId="4" borderId="23" xfId="0" applyFont="1" applyFill="1" applyBorder="1" applyAlignment="1">
      <alignment horizontal="left" wrapText="1"/>
    </xf>
    <xf numFmtId="0" fontId="13" fillId="4" borderId="24" xfId="0" applyFont="1" applyFill="1" applyBorder="1" applyAlignment="1">
      <alignment horizontal="left" wrapText="1"/>
    </xf>
    <xf numFmtId="0" fontId="13" fillId="4" borderId="24" xfId="0" applyFont="1" applyFill="1" applyBorder="1" applyAlignment="1">
      <alignment horizontal="center" wrapText="1"/>
    </xf>
    <xf numFmtId="165" fontId="13" fillId="4" borderId="25" xfId="0" applyNumberFormat="1" applyFont="1" applyFill="1" applyBorder="1" applyAlignment="1">
      <alignment horizontal="center" wrapText="1"/>
    </xf>
    <xf numFmtId="165" fontId="13" fillId="4" borderId="25" xfId="0" applyNumberFormat="1" applyFont="1" applyFill="1" applyBorder="1" applyAlignment="1">
      <alignment horizontal="right" wrapText="1"/>
    </xf>
    <xf numFmtId="0" fontId="13" fillId="4" borderId="0" xfId="0" applyFont="1" applyFill="1"/>
    <xf numFmtId="1" fontId="13" fillId="4" borderId="34" xfId="0" applyNumberFormat="1" applyFont="1" applyFill="1" applyBorder="1" applyAlignment="1">
      <alignment horizontal="left" wrapText="1"/>
    </xf>
    <xf numFmtId="1" fontId="13" fillId="4" borderId="1" xfId="0" applyNumberFormat="1" applyFont="1" applyFill="1" applyBorder="1" applyAlignment="1">
      <alignment horizontal="left" wrapText="1"/>
    </xf>
    <xf numFmtId="1" fontId="13" fillId="4" borderId="1" xfId="0" applyNumberFormat="1" applyFont="1" applyFill="1" applyBorder="1" applyAlignment="1">
      <alignment horizontal="center" wrapText="1"/>
    </xf>
    <xf numFmtId="1" fontId="13" fillId="4" borderId="19" xfId="0" applyNumberFormat="1" applyFont="1" applyFill="1" applyBorder="1" applyAlignment="1">
      <alignment horizontal="center" wrapText="1"/>
    </xf>
    <xf numFmtId="1" fontId="13" fillId="4" borderId="19" xfId="0" applyNumberFormat="1" applyFont="1" applyFill="1" applyBorder="1" applyAlignment="1">
      <alignment horizontal="right" wrapText="1"/>
    </xf>
    <xf numFmtId="1" fontId="13" fillId="4" borderId="0" xfId="0" applyNumberFormat="1" applyFont="1" applyFill="1"/>
    <xf numFmtId="0" fontId="13" fillId="4" borderId="26" xfId="0" applyFont="1" applyFill="1" applyBorder="1" applyAlignment="1">
      <alignment horizontal="left" wrapText="1"/>
    </xf>
    <xf numFmtId="0" fontId="13" fillId="4" borderId="21" xfId="0" applyFont="1" applyFill="1" applyBorder="1" applyAlignment="1">
      <alignment horizontal="left" wrapText="1"/>
    </xf>
    <xf numFmtId="0" fontId="13" fillId="4" borderId="21" xfId="0" applyFont="1" applyFill="1" applyBorder="1" applyAlignment="1">
      <alignment horizontal="center" wrapText="1"/>
    </xf>
    <xf numFmtId="165" fontId="13" fillId="4" borderId="27" xfId="0" applyNumberFormat="1" applyFont="1" applyFill="1" applyBorder="1" applyAlignment="1">
      <alignment horizontal="center" wrapText="1"/>
    </xf>
    <xf numFmtId="165" fontId="13" fillId="4" borderId="27" xfId="0" applyNumberFormat="1" applyFont="1" applyFill="1" applyBorder="1" applyAlignment="1">
      <alignment horizontal="right" wrapText="1"/>
    </xf>
    <xf numFmtId="0" fontId="9" fillId="0" borderId="24" xfId="0" applyFont="1" applyFill="1" applyBorder="1" applyAlignment="1">
      <alignment horizontal="left" vertical="top" wrapText="1"/>
    </xf>
    <xf numFmtId="1" fontId="13" fillId="0" borderId="24" xfId="0" applyNumberFormat="1" applyFont="1" applyFill="1" applyBorder="1" applyAlignment="1">
      <alignment horizontal="left" wrapText="1"/>
    </xf>
    <xf numFmtId="0" fontId="15" fillId="4" borderId="23" xfId="0" applyFont="1" applyFill="1" applyBorder="1" applyAlignment="1">
      <alignment horizontal="left" wrapText="1"/>
    </xf>
    <xf numFmtId="0" fontId="15" fillId="4" borderId="24" xfId="0" applyFont="1" applyFill="1" applyBorder="1" applyAlignment="1">
      <alignment horizontal="left" wrapText="1"/>
    </xf>
    <xf numFmtId="0" fontId="15" fillId="4" borderId="24" xfId="0" applyFont="1" applyFill="1" applyBorder="1" applyAlignment="1">
      <alignment horizontal="center" wrapText="1"/>
    </xf>
    <xf numFmtId="165" fontId="15" fillId="4" borderId="25" xfId="0" applyNumberFormat="1" applyFont="1" applyFill="1" applyBorder="1" applyAlignment="1">
      <alignment horizontal="center" wrapText="1"/>
    </xf>
    <xf numFmtId="165" fontId="15" fillId="4" borderId="25" xfId="0" applyNumberFormat="1" applyFont="1" applyFill="1" applyBorder="1" applyAlignment="1">
      <alignment horizontal="right" wrapText="1"/>
    </xf>
    <xf numFmtId="0" fontId="15" fillId="4" borderId="0" xfId="0" applyFont="1" applyFill="1"/>
    <xf numFmtId="0" fontId="15" fillId="4" borderId="26" xfId="0" applyFont="1" applyFill="1" applyBorder="1" applyAlignment="1">
      <alignment horizontal="left" wrapText="1"/>
    </xf>
    <xf numFmtId="0" fontId="15" fillId="4" borderId="21" xfId="0" applyFont="1" applyFill="1" applyBorder="1" applyAlignment="1">
      <alignment horizontal="left" wrapText="1"/>
    </xf>
    <xf numFmtId="0" fontId="15" fillId="4" borderId="21" xfId="0" applyFont="1" applyFill="1" applyBorder="1" applyAlignment="1">
      <alignment horizontal="center" wrapText="1"/>
    </xf>
    <xf numFmtId="165" fontId="15" fillId="4" borderId="27" xfId="0" applyNumberFormat="1" applyFont="1" applyFill="1" applyBorder="1" applyAlignment="1">
      <alignment horizontal="center" wrapText="1"/>
    </xf>
    <xf numFmtId="165" fontId="15" fillId="4" borderId="27" xfId="0" applyNumberFormat="1" applyFont="1" applyFill="1" applyBorder="1" applyAlignment="1">
      <alignment horizontal="right" wrapText="1"/>
    </xf>
    <xf numFmtId="0" fontId="15" fillId="0" borderId="23" xfId="0" applyFont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center" wrapText="1"/>
    </xf>
    <xf numFmtId="165" fontId="15" fillId="0" borderId="25" xfId="0" applyNumberFormat="1" applyFont="1" applyFill="1" applyBorder="1" applyAlignment="1">
      <alignment horizontal="center" wrapText="1"/>
    </xf>
    <xf numFmtId="165" fontId="15" fillId="0" borderId="25" xfId="0" applyNumberFormat="1" applyFont="1" applyFill="1" applyBorder="1" applyAlignment="1">
      <alignment horizontal="right" wrapText="1"/>
    </xf>
    <xf numFmtId="0" fontId="15" fillId="0" borderId="0" xfId="0" applyFont="1"/>
    <xf numFmtId="0" fontId="15" fillId="0" borderId="26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165" fontId="15" fillId="0" borderId="27" xfId="0" applyNumberFormat="1" applyFont="1" applyFill="1" applyBorder="1" applyAlignment="1">
      <alignment horizontal="center" wrapText="1"/>
    </xf>
    <xf numFmtId="165" fontId="15" fillId="0" borderId="27" xfId="0" applyNumberFormat="1" applyFont="1" applyFill="1" applyBorder="1" applyAlignment="1">
      <alignment horizontal="right" wrapText="1"/>
    </xf>
    <xf numFmtId="0" fontId="9" fillId="0" borderId="35" xfId="0" applyFont="1" applyBorder="1" applyAlignment="1">
      <alignment horizontal="left" wrapText="1"/>
    </xf>
    <xf numFmtId="0" fontId="9" fillId="0" borderId="36" xfId="0" applyFont="1" applyFill="1" applyBorder="1" applyAlignment="1">
      <alignment horizontal="left" wrapText="1"/>
    </xf>
    <xf numFmtId="0" fontId="9" fillId="0" borderId="36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left" wrapText="1"/>
    </xf>
    <xf numFmtId="49" fontId="9" fillId="0" borderId="35" xfId="0" applyNumberFormat="1" applyFont="1" applyBorder="1" applyAlignment="1">
      <alignment horizontal="left" wrapText="1"/>
    </xf>
    <xf numFmtId="1" fontId="9" fillId="0" borderId="28" xfId="0" applyNumberFormat="1" applyFont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left" wrapText="1"/>
    </xf>
    <xf numFmtId="1" fontId="9" fillId="0" borderId="16" xfId="0" applyNumberFormat="1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center" wrapText="1"/>
    </xf>
    <xf numFmtId="1" fontId="11" fillId="0" borderId="17" xfId="0" applyNumberFormat="1" applyFont="1" applyFill="1" applyBorder="1" applyAlignment="1">
      <alignment horizontal="right" wrapText="1"/>
    </xf>
    <xf numFmtId="0" fontId="9" fillId="0" borderId="28" xfId="0" applyFont="1" applyBorder="1" applyAlignment="1">
      <alignment horizontal="left" wrapText="1"/>
    </xf>
    <xf numFmtId="1" fontId="15" fillId="0" borderId="23" xfId="0" applyNumberFormat="1" applyFont="1" applyBorder="1" applyAlignment="1">
      <alignment horizontal="left" wrapText="1"/>
    </xf>
    <xf numFmtId="1" fontId="15" fillId="0" borderId="24" xfId="0" applyNumberFormat="1" applyFont="1" applyFill="1" applyBorder="1" applyAlignment="1">
      <alignment horizontal="left" wrapText="1"/>
    </xf>
    <xf numFmtId="1" fontId="15" fillId="0" borderId="24" xfId="0" applyNumberFormat="1" applyFont="1" applyFill="1" applyBorder="1" applyAlignment="1">
      <alignment horizontal="center" wrapText="1"/>
    </xf>
    <xf numFmtId="1" fontId="15" fillId="4" borderId="25" xfId="0" applyNumberFormat="1" applyFont="1" applyFill="1" applyBorder="1" applyAlignment="1">
      <alignment horizontal="center" wrapText="1"/>
    </xf>
    <xf numFmtId="1" fontId="15" fillId="0" borderId="25" xfId="0" applyNumberFormat="1" applyFont="1" applyFill="1" applyBorder="1" applyAlignment="1">
      <alignment horizontal="right" wrapText="1"/>
    </xf>
    <xf numFmtId="1" fontId="15" fillId="0" borderId="0" xfId="0" applyNumberFormat="1" applyFont="1"/>
    <xf numFmtId="0" fontId="9" fillId="3" borderId="13" xfId="0" applyFont="1" applyFill="1" applyBorder="1" applyAlignment="1">
      <alignment horizontal="left" wrapText="1"/>
    </xf>
    <xf numFmtId="0" fontId="9" fillId="0" borderId="37" xfId="0" applyFont="1" applyBorder="1" applyAlignment="1">
      <alignment horizontal="left" wrapText="1"/>
    </xf>
    <xf numFmtId="0" fontId="9" fillId="0" borderId="33" xfId="0" applyFont="1" applyFill="1" applyBorder="1" applyAlignment="1">
      <alignment horizontal="left" wrapText="1"/>
    </xf>
    <xf numFmtId="0" fontId="9" fillId="0" borderId="33" xfId="0" applyFont="1" applyFill="1" applyBorder="1" applyAlignment="1">
      <alignment horizontal="center" wrapText="1"/>
    </xf>
    <xf numFmtId="165" fontId="11" fillId="0" borderId="38" xfId="0" applyNumberFormat="1" applyFont="1" applyFill="1" applyBorder="1" applyAlignment="1">
      <alignment horizontal="center" wrapText="1"/>
    </xf>
    <xf numFmtId="165" fontId="11" fillId="0" borderId="38" xfId="0" applyNumberFormat="1" applyFont="1" applyFill="1" applyBorder="1" applyAlignment="1">
      <alignment horizontal="right" wrapText="1"/>
    </xf>
    <xf numFmtId="0" fontId="9" fillId="0" borderId="39" xfId="0" applyFont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9" fillId="0" borderId="32" xfId="0" applyFont="1" applyFill="1" applyBorder="1" applyAlignment="1">
      <alignment horizontal="center" wrapText="1"/>
    </xf>
    <xf numFmtId="165" fontId="11" fillId="4" borderId="40" xfId="0" applyNumberFormat="1" applyFont="1" applyFill="1" applyBorder="1" applyAlignment="1">
      <alignment horizontal="center" wrapText="1"/>
    </xf>
    <xf numFmtId="165" fontId="11" fillId="0" borderId="40" xfId="0" applyNumberFormat="1" applyFont="1" applyFill="1" applyBorder="1" applyAlignment="1">
      <alignment horizontal="right" wrapText="1"/>
    </xf>
    <xf numFmtId="0" fontId="16" fillId="5" borderId="12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left" wrapText="1"/>
    </xf>
    <xf numFmtId="0" fontId="17" fillId="5" borderId="13" xfId="0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center" wrapText="1"/>
    </xf>
    <xf numFmtId="165" fontId="8" fillId="5" borderId="14" xfId="0" applyNumberFormat="1" applyFont="1" applyFill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165" fontId="8" fillId="0" borderId="0" xfId="0" applyNumberFormat="1" applyFont="1" applyAlignment="1">
      <alignment horizontal="left" wrapText="1"/>
    </xf>
    <xf numFmtId="16" fontId="20" fillId="0" borderId="0" xfId="0" applyNumberFormat="1" applyFont="1" applyAlignment="1">
      <alignment horizontal="left" wrapText="1"/>
    </xf>
    <xf numFmtId="14" fontId="20" fillId="0" borderId="0" xfId="0" applyNumberFormat="1" applyFont="1" applyAlignment="1">
      <alignment horizontal="left" wrapText="1"/>
    </xf>
    <xf numFmtId="0" fontId="9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abSelected="1" zoomScale="70" zoomScaleNormal="70" workbookViewId="0">
      <selection activeCell="J101" sqref="J101"/>
    </sheetView>
  </sheetViews>
  <sheetFormatPr defaultColWidth="8" defaultRowHeight="18" x14ac:dyDescent="0.35"/>
  <cols>
    <col min="1" max="1" width="6" style="1" customWidth="1"/>
    <col min="2" max="2" width="67.59765625" style="198" customWidth="1"/>
    <col min="3" max="3" width="20.796875" style="1" bestFit="1" customWidth="1"/>
    <col min="4" max="5" width="42.296875" style="199" customWidth="1"/>
    <col min="6" max="16384" width="8" style="1"/>
  </cols>
  <sheetData>
    <row r="1" spans="1:5" ht="22.8" x14ac:dyDescent="0.4">
      <c r="B1" s="3"/>
      <c r="C1" s="2"/>
      <c r="D1" s="4"/>
      <c r="E1" s="4"/>
    </row>
    <row r="2" spans="1:5" s="7" customFormat="1" ht="25.2" x14ac:dyDescent="0.45">
      <c r="A2" s="5" t="s">
        <v>0</v>
      </c>
      <c r="B2" s="5"/>
      <c r="C2" s="5"/>
      <c r="D2" s="5"/>
      <c r="E2" s="6"/>
    </row>
    <row r="3" spans="1:5" s="7" customFormat="1" ht="25.2" x14ac:dyDescent="0.45">
      <c r="A3" s="6"/>
      <c r="B3" s="6"/>
      <c r="C3" s="6"/>
      <c r="D3" s="6"/>
      <c r="E3" s="6"/>
    </row>
    <row r="4" spans="1:5" s="7" customFormat="1" ht="25.2" x14ac:dyDescent="0.45">
      <c r="A4" s="8" t="s">
        <v>1</v>
      </c>
      <c r="B4" s="9"/>
      <c r="C4" s="10"/>
      <c r="D4" s="11"/>
      <c r="E4" s="12">
        <f>D11</f>
        <v>308.354556</v>
      </c>
    </row>
    <row r="5" spans="1:5" s="7" customFormat="1" ht="25.2" x14ac:dyDescent="0.45">
      <c r="A5" s="8"/>
      <c r="B5" s="9"/>
      <c r="C5" s="13"/>
      <c r="D5" s="11"/>
      <c r="E5" s="11"/>
    </row>
    <row r="6" spans="1:5" ht="13.8" thickBot="1" x14ac:dyDescent="0.3">
      <c r="A6" s="14"/>
      <c r="B6" s="1"/>
      <c r="D6" s="15"/>
      <c r="E6" s="15"/>
    </row>
    <row r="7" spans="1:5" ht="13.8" thickBot="1" x14ac:dyDescent="0.3">
      <c r="A7" s="16" t="s">
        <v>2</v>
      </c>
      <c r="B7" s="17" t="s">
        <v>3</v>
      </c>
      <c r="C7" s="18" t="s">
        <v>4</v>
      </c>
      <c r="D7" s="19" t="s">
        <v>5</v>
      </c>
      <c r="E7" s="19" t="s">
        <v>6</v>
      </c>
    </row>
    <row r="8" spans="1:5" ht="14.4" thickTop="1" thickBot="1" x14ac:dyDescent="0.3">
      <c r="A8" s="16"/>
      <c r="B8" s="17"/>
      <c r="C8" s="18"/>
      <c r="D8" s="19"/>
      <c r="E8" s="19"/>
    </row>
    <row r="9" spans="1:5" ht="14.4" thickTop="1" thickBot="1" x14ac:dyDescent="0.3">
      <c r="A9" s="16"/>
      <c r="B9" s="17"/>
      <c r="C9" s="18"/>
      <c r="D9" s="19"/>
      <c r="E9" s="19"/>
    </row>
    <row r="10" spans="1:5" s="25" customFormat="1" ht="19.2" thickTop="1" thickBot="1" x14ac:dyDescent="0.35">
      <c r="A10" s="20"/>
      <c r="B10" s="21" t="s">
        <v>7</v>
      </c>
      <c r="C10" s="22" t="s">
        <v>8</v>
      </c>
      <c r="D10" s="23">
        <v>4072.3</v>
      </c>
      <c r="E10" s="24"/>
    </row>
    <row r="11" spans="1:5" s="31" customFormat="1" ht="18.600000000000001" thickBot="1" x14ac:dyDescent="0.4">
      <c r="A11" s="26"/>
      <c r="B11" s="27" t="s">
        <v>9</v>
      </c>
      <c r="C11" s="28" t="s">
        <v>10</v>
      </c>
      <c r="D11" s="29">
        <f>(D10*6.31*12)/1000</f>
        <v>308.354556</v>
      </c>
      <c r="E11" s="30"/>
    </row>
    <row r="12" spans="1:5" s="31" customFormat="1" ht="18.600000000000001" hidden="1" thickBot="1" x14ac:dyDescent="0.4">
      <c r="A12" s="26"/>
      <c r="B12" s="32" t="s">
        <v>11</v>
      </c>
      <c r="C12" s="28" t="s">
        <v>10</v>
      </c>
      <c r="D12" s="33">
        <f>D11*30%</f>
        <v>92.506366799999995</v>
      </c>
      <c r="E12" s="30"/>
    </row>
    <row r="13" spans="1:5" s="31" customFormat="1" ht="18.600000000000001" hidden="1" thickBot="1" x14ac:dyDescent="0.4">
      <c r="A13" s="34"/>
      <c r="B13" s="35" t="s">
        <v>12</v>
      </c>
      <c r="C13" s="36" t="s">
        <v>10</v>
      </c>
      <c r="D13" s="37">
        <f>D11-D12</f>
        <v>215.84818920000001</v>
      </c>
      <c r="E13" s="38"/>
    </row>
    <row r="14" spans="1:5" s="44" customFormat="1" ht="19.2" thickTop="1" thickBot="1" x14ac:dyDescent="0.4">
      <c r="A14" s="39" t="s">
        <v>13</v>
      </c>
      <c r="B14" s="40" t="s">
        <v>14</v>
      </c>
      <c r="C14" s="41" t="s">
        <v>15</v>
      </c>
      <c r="D14" s="42">
        <f>D17+D24+D35+D37+D40+D42+D44+D46+D48+D50+D52+D54+D56+D58+D60+D62+D64+D66+D68+D70+D72</f>
        <v>186.755</v>
      </c>
      <c r="E14" s="43">
        <f>E40+E44+E54</f>
        <v>0</v>
      </c>
    </row>
    <row r="15" spans="1:5" s="44" customFormat="1" ht="18.600000000000001" thickTop="1" x14ac:dyDescent="0.35">
      <c r="A15" s="45">
        <v>1</v>
      </c>
      <c r="B15" s="46" t="s">
        <v>16</v>
      </c>
      <c r="C15" s="47" t="s">
        <v>17</v>
      </c>
      <c r="D15" s="48"/>
      <c r="E15" s="49"/>
    </row>
    <row r="16" spans="1:5" s="44" customFormat="1" x14ac:dyDescent="0.35">
      <c r="A16" s="50"/>
      <c r="B16" s="51" t="s">
        <v>18</v>
      </c>
      <c r="C16" s="52" t="s">
        <v>19</v>
      </c>
      <c r="D16" s="53"/>
      <c r="E16" s="54"/>
    </row>
    <row r="17" spans="1:5" s="44" customFormat="1" ht="18.600000000000001" thickBot="1" x14ac:dyDescent="0.4">
      <c r="A17" s="55"/>
      <c r="B17" s="56"/>
      <c r="C17" s="57" t="s">
        <v>15</v>
      </c>
      <c r="D17" s="58"/>
      <c r="E17" s="59"/>
    </row>
    <row r="18" spans="1:5" s="44" customFormat="1" x14ac:dyDescent="0.35">
      <c r="A18" s="60" t="s">
        <v>20</v>
      </c>
      <c r="B18" s="61" t="s">
        <v>21</v>
      </c>
      <c r="C18" s="62" t="s">
        <v>19</v>
      </c>
      <c r="D18" s="63"/>
      <c r="E18" s="64"/>
    </row>
    <row r="19" spans="1:5" s="44" customFormat="1" ht="18.600000000000001" thickBot="1" x14ac:dyDescent="0.4">
      <c r="A19" s="65"/>
      <c r="B19" s="56"/>
      <c r="C19" s="57" t="s">
        <v>15</v>
      </c>
      <c r="D19" s="66"/>
      <c r="E19" s="67"/>
    </row>
    <row r="20" spans="1:5" s="44" customFormat="1" x14ac:dyDescent="0.35">
      <c r="A20" s="68" t="s">
        <v>22</v>
      </c>
      <c r="B20" s="69" t="s">
        <v>23</v>
      </c>
      <c r="C20" s="47" t="s">
        <v>19</v>
      </c>
      <c r="D20" s="63"/>
      <c r="E20" s="64"/>
    </row>
    <row r="21" spans="1:5" s="44" customFormat="1" ht="18.600000000000001" thickBot="1" x14ac:dyDescent="0.4">
      <c r="A21" s="65"/>
      <c r="B21" s="56"/>
      <c r="C21" s="57" t="s">
        <v>15</v>
      </c>
      <c r="D21" s="66"/>
      <c r="E21" s="67"/>
    </row>
    <row r="22" spans="1:5" s="44" customFormat="1" ht="18.600000000000001" thickBot="1" x14ac:dyDescent="0.4">
      <c r="A22" s="70" t="s">
        <v>24</v>
      </c>
      <c r="B22" s="71" t="s">
        <v>25</v>
      </c>
      <c r="C22" s="72"/>
      <c r="D22" s="73"/>
      <c r="E22" s="74"/>
    </row>
    <row r="23" spans="1:5" s="80" customFormat="1" ht="36" x14ac:dyDescent="0.35">
      <c r="A23" s="75" t="s">
        <v>26</v>
      </c>
      <c r="B23" s="76" t="s">
        <v>27</v>
      </c>
      <c r="C23" s="77" t="s">
        <v>28</v>
      </c>
      <c r="D23" s="78"/>
      <c r="E23" s="79"/>
    </row>
    <row r="24" spans="1:5" s="44" customFormat="1" ht="18.600000000000001" thickBot="1" x14ac:dyDescent="0.4">
      <c r="A24" s="81"/>
      <c r="B24" s="82"/>
      <c r="C24" s="57" t="s">
        <v>15</v>
      </c>
      <c r="D24" s="83"/>
      <c r="E24" s="84"/>
    </row>
    <row r="25" spans="1:5" s="88" customFormat="1" x14ac:dyDescent="0.35">
      <c r="A25" s="85" t="s">
        <v>29</v>
      </c>
      <c r="B25" s="86" t="s">
        <v>30</v>
      </c>
      <c r="C25" s="87" t="s">
        <v>31</v>
      </c>
      <c r="D25" s="63"/>
      <c r="E25" s="64"/>
    </row>
    <row r="26" spans="1:5" s="44" customFormat="1" ht="18.600000000000001" thickBot="1" x14ac:dyDescent="0.4">
      <c r="A26" s="81"/>
      <c r="B26" s="56"/>
      <c r="C26" s="57" t="s">
        <v>15</v>
      </c>
      <c r="D26" s="66"/>
      <c r="E26" s="67"/>
    </row>
    <row r="27" spans="1:5" s="94" customFormat="1" x14ac:dyDescent="0.35">
      <c r="A27" s="89" t="s">
        <v>32</v>
      </c>
      <c r="B27" s="90" t="s">
        <v>33</v>
      </c>
      <c r="C27" s="91" t="s">
        <v>34</v>
      </c>
      <c r="D27" s="92"/>
      <c r="E27" s="93"/>
    </row>
    <row r="28" spans="1:5" s="44" customFormat="1" ht="18.600000000000001" thickBot="1" x14ac:dyDescent="0.4">
      <c r="A28" s="81"/>
      <c r="B28" s="56" t="s">
        <v>35</v>
      </c>
      <c r="C28" s="57" t="s">
        <v>15</v>
      </c>
      <c r="D28" s="66"/>
      <c r="E28" s="67"/>
    </row>
    <row r="29" spans="1:5" s="44" customFormat="1" x14ac:dyDescent="0.35">
      <c r="A29" s="95" t="s">
        <v>36</v>
      </c>
      <c r="B29" s="61" t="s">
        <v>37</v>
      </c>
      <c r="C29" s="62" t="s">
        <v>34</v>
      </c>
      <c r="D29" s="63"/>
      <c r="E29" s="64"/>
    </row>
    <row r="30" spans="1:5" s="44" customFormat="1" ht="18.600000000000001" thickBot="1" x14ac:dyDescent="0.4">
      <c r="A30" s="81"/>
      <c r="B30" s="56" t="s">
        <v>38</v>
      </c>
      <c r="C30" s="57" t="s">
        <v>15</v>
      </c>
      <c r="D30" s="66"/>
      <c r="E30" s="67"/>
    </row>
    <row r="31" spans="1:5" s="80" customFormat="1" x14ac:dyDescent="0.35">
      <c r="A31" s="75" t="s">
        <v>39</v>
      </c>
      <c r="B31" s="96" t="s">
        <v>40</v>
      </c>
      <c r="C31" s="77" t="s">
        <v>41</v>
      </c>
      <c r="D31" s="78"/>
      <c r="E31" s="79"/>
    </row>
    <row r="32" spans="1:5" s="44" customFormat="1" ht="18.600000000000001" thickBot="1" x14ac:dyDescent="0.4">
      <c r="A32" s="81"/>
      <c r="B32" s="56"/>
      <c r="C32" s="57" t="s">
        <v>15</v>
      </c>
      <c r="D32" s="66"/>
      <c r="E32" s="67"/>
    </row>
    <row r="33" spans="1:5" s="44" customFormat="1" ht="36.6" thickBot="1" x14ac:dyDescent="0.4">
      <c r="A33" s="97" t="s">
        <v>42</v>
      </c>
      <c r="B33" s="71" t="s">
        <v>43</v>
      </c>
      <c r="C33" s="72" t="s">
        <v>15</v>
      </c>
      <c r="D33" s="73"/>
      <c r="E33" s="74"/>
    </row>
    <row r="34" spans="1:5" s="44" customFormat="1" x14ac:dyDescent="0.35">
      <c r="A34" s="98">
        <v>3</v>
      </c>
      <c r="B34" s="99" t="s">
        <v>44</v>
      </c>
      <c r="C34" s="100" t="s">
        <v>45</v>
      </c>
      <c r="D34" s="101"/>
      <c r="E34" s="64"/>
    </row>
    <row r="35" spans="1:5" s="44" customFormat="1" ht="18.600000000000001" thickBot="1" x14ac:dyDescent="0.4">
      <c r="A35" s="102"/>
      <c r="B35" s="103" t="s">
        <v>46</v>
      </c>
      <c r="C35" s="104" t="s">
        <v>15</v>
      </c>
      <c r="D35" s="105"/>
      <c r="E35" s="67"/>
    </row>
    <row r="36" spans="1:5" s="108" customFormat="1" x14ac:dyDescent="0.35">
      <c r="A36" s="98">
        <v>4</v>
      </c>
      <c r="B36" s="99" t="s">
        <v>47</v>
      </c>
      <c r="C36" s="100" t="s">
        <v>19</v>
      </c>
      <c r="D36" s="106"/>
      <c r="E36" s="107"/>
    </row>
    <row r="37" spans="1:5" s="108" customFormat="1" ht="18.600000000000001" thickBot="1" x14ac:dyDescent="0.4">
      <c r="A37" s="102"/>
      <c r="B37" s="103"/>
      <c r="C37" s="104" t="s">
        <v>15</v>
      </c>
      <c r="D37" s="109"/>
      <c r="E37" s="110"/>
    </row>
    <row r="38" spans="1:5" s="116" customFormat="1" x14ac:dyDescent="0.35">
      <c r="A38" s="111">
        <v>5</v>
      </c>
      <c r="B38" s="112" t="s">
        <v>48</v>
      </c>
      <c r="C38" s="113" t="s">
        <v>19</v>
      </c>
      <c r="D38" s="114"/>
      <c r="E38" s="115"/>
    </row>
    <row r="39" spans="1:5" s="122" customFormat="1" x14ac:dyDescent="0.35">
      <c r="A39" s="117"/>
      <c r="B39" s="118" t="s">
        <v>49</v>
      </c>
      <c r="C39" s="119"/>
      <c r="D39" s="120"/>
      <c r="E39" s="121"/>
    </row>
    <row r="40" spans="1:5" s="116" customFormat="1" ht="18.600000000000001" thickBot="1" x14ac:dyDescent="0.4">
      <c r="A40" s="123"/>
      <c r="B40" s="124"/>
      <c r="C40" s="125" t="s">
        <v>15</v>
      </c>
      <c r="D40" s="126"/>
      <c r="E40" s="127"/>
    </row>
    <row r="41" spans="1:5" s="44" customFormat="1" x14ac:dyDescent="0.35">
      <c r="A41" s="95">
        <v>6</v>
      </c>
      <c r="B41" s="128" t="s">
        <v>50</v>
      </c>
      <c r="C41" s="62" t="s">
        <v>19</v>
      </c>
      <c r="D41" s="63"/>
      <c r="E41" s="64"/>
    </row>
    <row r="42" spans="1:5" s="44" customFormat="1" ht="18.600000000000001" thickBot="1" x14ac:dyDescent="0.4">
      <c r="A42" s="81"/>
      <c r="B42" s="56" t="s">
        <v>51</v>
      </c>
      <c r="C42" s="57" t="s">
        <v>15</v>
      </c>
      <c r="D42" s="66"/>
      <c r="E42" s="67"/>
    </row>
    <row r="43" spans="1:5" s="80" customFormat="1" x14ac:dyDescent="0.35">
      <c r="A43" s="75">
        <v>8</v>
      </c>
      <c r="B43" s="96" t="s">
        <v>52</v>
      </c>
      <c r="C43" s="77" t="s">
        <v>41</v>
      </c>
      <c r="D43" s="78"/>
      <c r="E43" s="79"/>
    </row>
    <row r="44" spans="1:5" s="44" customFormat="1" ht="18.600000000000001" thickBot="1" x14ac:dyDescent="0.4">
      <c r="A44" s="81"/>
      <c r="B44" s="56" t="s">
        <v>53</v>
      </c>
      <c r="C44" s="57" t="s">
        <v>15</v>
      </c>
      <c r="D44" s="66"/>
      <c r="E44" s="67"/>
    </row>
    <row r="45" spans="1:5" s="80" customFormat="1" x14ac:dyDescent="0.35">
      <c r="A45" s="75">
        <v>9</v>
      </c>
      <c r="B45" s="96" t="s">
        <v>54</v>
      </c>
      <c r="C45" s="77" t="s">
        <v>41</v>
      </c>
      <c r="D45" s="78"/>
      <c r="E45" s="79"/>
    </row>
    <row r="46" spans="1:5" s="44" customFormat="1" ht="18.600000000000001" thickBot="1" x14ac:dyDescent="0.4">
      <c r="A46" s="81"/>
      <c r="B46" s="56" t="s">
        <v>55</v>
      </c>
      <c r="C46" s="57" t="s">
        <v>15</v>
      </c>
      <c r="D46" s="66"/>
      <c r="E46" s="67"/>
    </row>
    <row r="47" spans="1:5" s="44" customFormat="1" x14ac:dyDescent="0.35">
      <c r="A47" s="95">
        <v>10</v>
      </c>
      <c r="B47" s="61" t="s">
        <v>56</v>
      </c>
      <c r="C47" s="62" t="s">
        <v>45</v>
      </c>
      <c r="D47" s="63"/>
      <c r="E47" s="64"/>
    </row>
    <row r="48" spans="1:5" s="44" customFormat="1" ht="18.600000000000001" thickBot="1" x14ac:dyDescent="0.4">
      <c r="A48" s="81"/>
      <c r="B48" s="56"/>
      <c r="C48" s="57" t="s">
        <v>15</v>
      </c>
      <c r="D48" s="66"/>
      <c r="E48" s="67"/>
    </row>
    <row r="49" spans="1:5" s="80" customFormat="1" x14ac:dyDescent="0.35">
      <c r="A49" s="75">
        <v>11</v>
      </c>
      <c r="B49" s="96" t="s">
        <v>57</v>
      </c>
      <c r="C49" s="77" t="s">
        <v>41</v>
      </c>
      <c r="D49" s="78"/>
      <c r="E49" s="79"/>
    </row>
    <row r="50" spans="1:5" s="44" customFormat="1" ht="18.600000000000001" thickBot="1" x14ac:dyDescent="0.4">
      <c r="A50" s="81"/>
      <c r="B50" s="56" t="s">
        <v>58</v>
      </c>
      <c r="C50" s="57" t="s">
        <v>15</v>
      </c>
      <c r="D50" s="66"/>
      <c r="E50" s="67"/>
    </row>
    <row r="51" spans="1:5" s="80" customFormat="1" x14ac:dyDescent="0.35">
      <c r="A51" s="75">
        <v>12</v>
      </c>
      <c r="B51" s="96" t="s">
        <v>59</v>
      </c>
      <c r="C51" s="77" t="s">
        <v>41</v>
      </c>
      <c r="D51" s="78"/>
      <c r="E51" s="79"/>
    </row>
    <row r="52" spans="1:5" s="44" customFormat="1" ht="18.600000000000001" thickBot="1" x14ac:dyDescent="0.4">
      <c r="A52" s="81"/>
      <c r="B52" s="56"/>
      <c r="C52" s="57" t="s">
        <v>15</v>
      </c>
      <c r="D52" s="66"/>
      <c r="E52" s="67"/>
    </row>
    <row r="53" spans="1:5" s="80" customFormat="1" x14ac:dyDescent="0.35">
      <c r="A53" s="75">
        <v>13</v>
      </c>
      <c r="B53" s="129" t="s">
        <v>60</v>
      </c>
      <c r="C53" s="77" t="s">
        <v>41</v>
      </c>
      <c r="D53" s="78"/>
      <c r="E53" s="79"/>
    </row>
    <row r="54" spans="1:5" s="44" customFormat="1" ht="18.600000000000001" thickBot="1" x14ac:dyDescent="0.4">
      <c r="A54" s="81"/>
      <c r="B54" s="103" t="s">
        <v>61</v>
      </c>
      <c r="C54" s="57" t="s">
        <v>15</v>
      </c>
      <c r="D54" s="66"/>
      <c r="E54" s="67"/>
    </row>
    <row r="55" spans="1:5" s="135" customFormat="1" ht="20.399999999999999" x14ac:dyDescent="0.35">
      <c r="A55" s="130">
        <v>7</v>
      </c>
      <c r="B55" s="131" t="s">
        <v>62</v>
      </c>
      <c r="C55" s="132" t="s">
        <v>19</v>
      </c>
      <c r="D55" s="133">
        <f>23/1000</f>
        <v>2.3E-2</v>
      </c>
      <c r="E55" s="134"/>
    </row>
    <row r="56" spans="1:5" s="135" customFormat="1" ht="42.75" customHeight="1" thickBot="1" x14ac:dyDescent="0.4">
      <c r="A56" s="136"/>
      <c r="B56" s="137" t="s">
        <v>63</v>
      </c>
      <c r="C56" s="138" t="s">
        <v>64</v>
      </c>
      <c r="D56" s="139">
        <v>134.762</v>
      </c>
      <c r="E56" s="140"/>
    </row>
    <row r="57" spans="1:5" s="146" customFormat="1" ht="20.399999999999999" x14ac:dyDescent="0.35">
      <c r="A57" s="141">
        <v>14</v>
      </c>
      <c r="B57" s="142" t="s">
        <v>65</v>
      </c>
      <c r="C57" s="143"/>
      <c r="D57" s="144"/>
      <c r="E57" s="145"/>
    </row>
    <row r="58" spans="1:5" s="146" customFormat="1" ht="21" thickBot="1" x14ac:dyDescent="0.4">
      <c r="A58" s="147"/>
      <c r="B58" s="148"/>
      <c r="C58" s="149" t="s">
        <v>15</v>
      </c>
      <c r="D58" s="150">
        <v>51.993000000000002</v>
      </c>
      <c r="E58" s="151"/>
    </row>
    <row r="59" spans="1:5" s="80" customFormat="1" x14ac:dyDescent="0.35">
      <c r="A59" s="75">
        <v>15</v>
      </c>
      <c r="B59" s="96" t="s">
        <v>66</v>
      </c>
      <c r="C59" s="77" t="s">
        <v>41</v>
      </c>
      <c r="D59" s="78"/>
      <c r="E59" s="79"/>
    </row>
    <row r="60" spans="1:5" s="44" customFormat="1" ht="18.600000000000001" thickBot="1" x14ac:dyDescent="0.4">
      <c r="A60" s="81"/>
      <c r="B60" s="56" t="s">
        <v>67</v>
      </c>
      <c r="C60" s="57" t="s">
        <v>15</v>
      </c>
      <c r="D60" s="66"/>
      <c r="E60" s="67"/>
    </row>
    <row r="61" spans="1:5" s="44" customFormat="1" x14ac:dyDescent="0.35">
      <c r="A61" s="95">
        <v>16</v>
      </c>
      <c r="B61" s="61" t="s">
        <v>68</v>
      </c>
      <c r="C61" s="62" t="s">
        <v>19</v>
      </c>
      <c r="D61" s="63"/>
      <c r="E61" s="64"/>
    </row>
    <row r="62" spans="1:5" s="44" customFormat="1" ht="18.600000000000001" thickBot="1" x14ac:dyDescent="0.4">
      <c r="A62" s="81"/>
      <c r="B62" s="56"/>
      <c r="C62" s="57" t="s">
        <v>15</v>
      </c>
      <c r="D62" s="66"/>
      <c r="E62" s="67"/>
    </row>
    <row r="63" spans="1:5" s="80" customFormat="1" ht="36" x14ac:dyDescent="0.35">
      <c r="A63" s="75">
        <v>17</v>
      </c>
      <c r="B63" s="96" t="s">
        <v>69</v>
      </c>
      <c r="C63" s="77" t="s">
        <v>41</v>
      </c>
      <c r="D63" s="78"/>
      <c r="E63" s="79"/>
    </row>
    <row r="64" spans="1:5" s="44" customFormat="1" ht="18.600000000000001" thickBot="1" x14ac:dyDescent="0.4">
      <c r="A64" s="81"/>
      <c r="B64" s="56"/>
      <c r="C64" s="57" t="s">
        <v>15</v>
      </c>
      <c r="D64" s="66"/>
      <c r="E64" s="67"/>
    </row>
    <row r="65" spans="1:5" s="80" customFormat="1" x14ac:dyDescent="0.35">
      <c r="A65" s="75">
        <v>18</v>
      </c>
      <c r="B65" s="96" t="s">
        <v>70</v>
      </c>
      <c r="C65" s="77" t="s">
        <v>41</v>
      </c>
      <c r="D65" s="78"/>
      <c r="E65" s="79"/>
    </row>
    <row r="66" spans="1:5" s="44" customFormat="1" ht="18.600000000000001" thickBot="1" x14ac:dyDescent="0.4">
      <c r="A66" s="81"/>
      <c r="B66" s="56"/>
      <c r="C66" s="57" t="s">
        <v>15</v>
      </c>
      <c r="D66" s="66"/>
      <c r="E66" s="67"/>
    </row>
    <row r="67" spans="1:5" s="80" customFormat="1" x14ac:dyDescent="0.35">
      <c r="A67" s="75">
        <v>19</v>
      </c>
      <c r="B67" s="96" t="s">
        <v>71</v>
      </c>
      <c r="C67" s="77" t="s">
        <v>41</v>
      </c>
      <c r="D67" s="78"/>
      <c r="E67" s="79"/>
    </row>
    <row r="68" spans="1:5" s="44" customFormat="1" ht="18.600000000000001" thickBot="1" x14ac:dyDescent="0.4">
      <c r="A68" s="81"/>
      <c r="B68" s="56"/>
      <c r="C68" s="57" t="s">
        <v>15</v>
      </c>
      <c r="D68" s="66"/>
      <c r="E68" s="67"/>
    </row>
    <row r="69" spans="1:5" s="44" customFormat="1" ht="36" x14ac:dyDescent="0.35">
      <c r="A69" s="95">
        <v>20</v>
      </c>
      <c r="B69" s="61" t="s">
        <v>72</v>
      </c>
      <c r="C69" s="62" t="s">
        <v>45</v>
      </c>
      <c r="D69" s="63"/>
      <c r="E69" s="64"/>
    </row>
    <row r="70" spans="1:5" s="44" customFormat="1" ht="18.600000000000001" thickBot="1" x14ac:dyDescent="0.4">
      <c r="A70" s="81"/>
      <c r="B70" s="56"/>
      <c r="C70" s="57" t="s">
        <v>15</v>
      </c>
      <c r="D70" s="66"/>
      <c r="E70" s="67"/>
    </row>
    <row r="71" spans="1:5" s="44" customFormat="1" ht="36" x14ac:dyDescent="0.35">
      <c r="A71" s="95">
        <v>21</v>
      </c>
      <c r="B71" s="61" t="s">
        <v>73</v>
      </c>
      <c r="C71" s="62" t="s">
        <v>19</v>
      </c>
      <c r="D71" s="63"/>
      <c r="E71" s="64"/>
    </row>
    <row r="72" spans="1:5" s="44" customFormat="1" ht="18.600000000000001" thickBot="1" x14ac:dyDescent="0.4">
      <c r="A72" s="152"/>
      <c r="B72" s="153"/>
      <c r="C72" s="154" t="s">
        <v>15</v>
      </c>
      <c r="D72" s="58"/>
      <c r="E72" s="59"/>
    </row>
    <row r="73" spans="1:5" s="44" customFormat="1" ht="19.2" thickTop="1" thickBot="1" x14ac:dyDescent="0.4">
      <c r="A73" s="39" t="s">
        <v>74</v>
      </c>
      <c r="B73" s="155" t="s">
        <v>75</v>
      </c>
      <c r="C73" s="41" t="s">
        <v>15</v>
      </c>
      <c r="D73" s="42">
        <f>D75</f>
        <v>0</v>
      </c>
      <c r="E73" s="43">
        <f>E75+E85+E87</f>
        <v>0</v>
      </c>
    </row>
    <row r="74" spans="1:5" s="44" customFormat="1" ht="18.600000000000001" thickTop="1" x14ac:dyDescent="0.35">
      <c r="A74" s="68" t="s">
        <v>76</v>
      </c>
      <c r="B74" s="69" t="s">
        <v>77</v>
      </c>
      <c r="C74" s="47" t="s">
        <v>45</v>
      </c>
      <c r="D74" s="48">
        <f>D76+D78+D80+D82</f>
        <v>0</v>
      </c>
      <c r="E74" s="49">
        <f>E76+E78+E80+E82</f>
        <v>0</v>
      </c>
    </row>
    <row r="75" spans="1:5" s="44" customFormat="1" ht="18.600000000000001" thickBot="1" x14ac:dyDescent="0.4">
      <c r="A75" s="65"/>
      <c r="B75" s="56" t="s">
        <v>78</v>
      </c>
      <c r="C75" s="57" t="s">
        <v>15</v>
      </c>
      <c r="D75" s="66">
        <f>D77+D79+D81+D83+D85+D87</f>
        <v>0</v>
      </c>
      <c r="E75" s="67">
        <f>E77+E79+E81+E83</f>
        <v>0</v>
      </c>
    </row>
    <row r="76" spans="1:5" s="44" customFormat="1" x14ac:dyDescent="0.35">
      <c r="A76" s="60" t="s">
        <v>79</v>
      </c>
      <c r="B76" s="61" t="s">
        <v>80</v>
      </c>
      <c r="C76" s="62" t="s">
        <v>81</v>
      </c>
      <c r="D76" s="63"/>
      <c r="E76" s="64"/>
    </row>
    <row r="77" spans="1:5" s="44" customFormat="1" ht="18.600000000000001" thickBot="1" x14ac:dyDescent="0.4">
      <c r="A77" s="65"/>
      <c r="B77" s="56"/>
      <c r="C77" s="57" t="s">
        <v>15</v>
      </c>
      <c r="D77" s="66"/>
      <c r="E77" s="67"/>
    </row>
    <row r="78" spans="1:5" s="44" customFormat="1" x14ac:dyDescent="0.35">
      <c r="A78" s="68" t="s">
        <v>82</v>
      </c>
      <c r="B78" s="69" t="s">
        <v>83</v>
      </c>
      <c r="C78" s="47" t="s">
        <v>45</v>
      </c>
      <c r="D78" s="48"/>
      <c r="E78" s="49"/>
    </row>
    <row r="79" spans="1:5" s="44" customFormat="1" ht="18.600000000000001" thickBot="1" x14ac:dyDescent="0.4">
      <c r="A79" s="156"/>
      <c r="B79" s="153"/>
      <c r="C79" s="154" t="s">
        <v>15</v>
      </c>
      <c r="D79" s="58"/>
      <c r="E79" s="59"/>
    </row>
    <row r="80" spans="1:5" s="44" customFormat="1" x14ac:dyDescent="0.35">
      <c r="A80" s="60" t="s">
        <v>84</v>
      </c>
      <c r="B80" s="61" t="s">
        <v>85</v>
      </c>
      <c r="C80" s="62" t="s">
        <v>45</v>
      </c>
      <c r="D80" s="63"/>
      <c r="E80" s="64"/>
    </row>
    <row r="81" spans="1:5" s="44" customFormat="1" ht="18.600000000000001" thickBot="1" x14ac:dyDescent="0.4">
      <c r="A81" s="65"/>
      <c r="B81" s="56"/>
      <c r="C81" s="57" t="s">
        <v>15</v>
      </c>
      <c r="D81" s="66"/>
      <c r="E81" s="67"/>
    </row>
    <row r="82" spans="1:5" s="44" customFormat="1" x14ac:dyDescent="0.35">
      <c r="A82" s="68" t="s">
        <v>86</v>
      </c>
      <c r="B82" s="69" t="s">
        <v>87</v>
      </c>
      <c r="C82" s="47" t="s">
        <v>45</v>
      </c>
      <c r="D82" s="48"/>
      <c r="E82" s="49"/>
    </row>
    <row r="83" spans="1:5" s="44" customFormat="1" ht="18.600000000000001" thickBot="1" x14ac:dyDescent="0.4">
      <c r="A83" s="156"/>
      <c r="B83" s="153"/>
      <c r="C83" s="154" t="s">
        <v>15</v>
      </c>
      <c r="D83" s="58"/>
      <c r="E83" s="59"/>
    </row>
    <row r="84" spans="1:5" s="80" customFormat="1" x14ac:dyDescent="0.35">
      <c r="A84" s="75" t="s">
        <v>88</v>
      </c>
      <c r="B84" s="96" t="s">
        <v>89</v>
      </c>
      <c r="C84" s="77" t="s">
        <v>41</v>
      </c>
      <c r="D84" s="78"/>
      <c r="E84" s="79"/>
    </row>
    <row r="85" spans="1:5" s="44" customFormat="1" ht="18.600000000000001" thickBot="1" x14ac:dyDescent="0.4">
      <c r="A85" s="65"/>
      <c r="B85" s="56"/>
      <c r="C85" s="57" t="s">
        <v>15</v>
      </c>
      <c r="D85" s="66"/>
      <c r="E85" s="67"/>
    </row>
    <row r="86" spans="1:5" s="80" customFormat="1" x14ac:dyDescent="0.35">
      <c r="A86" s="157" t="s">
        <v>90</v>
      </c>
      <c r="B86" s="158" t="s">
        <v>91</v>
      </c>
      <c r="C86" s="159" t="s">
        <v>41</v>
      </c>
      <c r="D86" s="160"/>
      <c r="E86" s="161"/>
    </row>
    <row r="87" spans="1:5" s="44" customFormat="1" ht="18.600000000000001" thickBot="1" x14ac:dyDescent="0.4">
      <c r="A87" s="156"/>
      <c r="B87" s="153" t="s">
        <v>92</v>
      </c>
      <c r="C87" s="154" t="s">
        <v>15</v>
      </c>
      <c r="D87" s="58"/>
      <c r="E87" s="59"/>
    </row>
    <row r="88" spans="1:5" s="44" customFormat="1" ht="28.8" customHeight="1" thickTop="1" thickBot="1" x14ac:dyDescent="0.4">
      <c r="A88" s="39" t="s">
        <v>93</v>
      </c>
      <c r="B88" s="155" t="s">
        <v>94</v>
      </c>
      <c r="C88" s="41" t="s">
        <v>15</v>
      </c>
      <c r="D88" s="42">
        <f>D90+D92+D94</f>
        <v>121.6</v>
      </c>
      <c r="E88" s="43">
        <f>E90+E92+E94</f>
        <v>0</v>
      </c>
    </row>
    <row r="89" spans="1:5" s="44" customFormat="1" ht="18.600000000000001" thickTop="1" x14ac:dyDescent="0.35">
      <c r="A89" s="162">
        <v>25</v>
      </c>
      <c r="B89" s="69" t="s">
        <v>95</v>
      </c>
      <c r="C89" s="47" t="s">
        <v>45</v>
      </c>
      <c r="D89" s="48"/>
      <c r="E89" s="49"/>
    </row>
    <row r="90" spans="1:5" s="44" customFormat="1" ht="18.600000000000001" thickBot="1" x14ac:dyDescent="0.4">
      <c r="A90" s="81"/>
      <c r="B90" s="56" t="s">
        <v>96</v>
      </c>
      <c r="C90" s="57" t="s">
        <v>15</v>
      </c>
      <c r="D90" s="66"/>
      <c r="E90" s="67"/>
    </row>
    <row r="91" spans="1:5" s="168" customFormat="1" ht="20.399999999999999" x14ac:dyDescent="0.35">
      <c r="A91" s="163">
        <v>26</v>
      </c>
      <c r="B91" s="164" t="s">
        <v>97</v>
      </c>
      <c r="C91" s="165" t="s">
        <v>41</v>
      </c>
      <c r="D91" s="166">
        <v>76</v>
      </c>
      <c r="E91" s="167"/>
    </row>
    <row r="92" spans="1:5" s="146" customFormat="1" ht="21" thickBot="1" x14ac:dyDescent="0.4">
      <c r="A92" s="147"/>
      <c r="B92" s="148" t="s">
        <v>98</v>
      </c>
      <c r="C92" s="149" t="s">
        <v>15</v>
      </c>
      <c r="D92" s="139">
        <f>1600*76/1000</f>
        <v>121.6</v>
      </c>
      <c r="E92" s="151"/>
    </row>
    <row r="93" spans="1:5" s="80" customFormat="1" x14ac:dyDescent="0.35">
      <c r="A93" s="75">
        <v>27</v>
      </c>
      <c r="B93" s="96" t="s">
        <v>99</v>
      </c>
      <c r="C93" s="77" t="s">
        <v>41</v>
      </c>
      <c r="D93" s="78"/>
      <c r="E93" s="79"/>
    </row>
    <row r="94" spans="1:5" s="44" customFormat="1" ht="18.600000000000001" thickBot="1" x14ac:dyDescent="0.4">
      <c r="A94" s="152"/>
      <c r="B94" s="153"/>
      <c r="C94" s="154" t="s">
        <v>15</v>
      </c>
      <c r="D94" s="58"/>
      <c r="E94" s="59"/>
    </row>
    <row r="95" spans="1:5" s="44" customFormat="1" ht="37.200000000000003" thickTop="1" thickBot="1" x14ac:dyDescent="0.4">
      <c r="A95" s="39" t="s">
        <v>100</v>
      </c>
      <c r="B95" s="169" t="s">
        <v>101</v>
      </c>
      <c r="C95" s="41" t="s">
        <v>15</v>
      </c>
      <c r="D95" s="42"/>
      <c r="E95" s="43">
        <f>E96+E97</f>
        <v>0</v>
      </c>
    </row>
    <row r="96" spans="1:5" s="44" customFormat="1" ht="19.2" thickTop="1" thickBot="1" x14ac:dyDescent="0.4">
      <c r="A96" s="170">
        <v>28</v>
      </c>
      <c r="B96" s="171" t="s">
        <v>102</v>
      </c>
      <c r="C96" s="172" t="s">
        <v>15</v>
      </c>
      <c r="D96" s="173"/>
      <c r="E96" s="174"/>
    </row>
    <row r="97" spans="1:5" s="44" customFormat="1" ht="18.600000000000001" thickBot="1" x14ac:dyDescent="0.4">
      <c r="A97" s="97">
        <v>29</v>
      </c>
      <c r="B97" s="71" t="s">
        <v>103</v>
      </c>
      <c r="C97" s="72" t="s">
        <v>15</v>
      </c>
      <c r="D97" s="73"/>
      <c r="E97" s="74"/>
    </row>
    <row r="98" spans="1:5" s="44" customFormat="1" ht="18.600000000000001" thickBot="1" x14ac:dyDescent="0.4">
      <c r="A98" s="175">
        <v>30</v>
      </c>
      <c r="B98" s="176" t="s">
        <v>104</v>
      </c>
      <c r="C98" s="177" t="s">
        <v>15</v>
      </c>
      <c r="D98" s="178"/>
      <c r="E98" s="179"/>
    </row>
    <row r="99" spans="1:5" ht="24" thickTop="1" thickBot="1" x14ac:dyDescent="0.45">
      <c r="A99" s="180"/>
      <c r="B99" s="181" t="s">
        <v>105</v>
      </c>
      <c r="C99" s="182" t="s">
        <v>15</v>
      </c>
      <c r="D99" s="183">
        <f>D98+D97+D96+D88+D73+D14</f>
        <v>308.35500000000002</v>
      </c>
      <c r="E99" s="184">
        <f>E95+E88+E73+E14+E98</f>
        <v>0</v>
      </c>
    </row>
    <row r="100" spans="1:5" ht="23.4" thickTop="1" x14ac:dyDescent="0.4">
      <c r="A100" s="185"/>
      <c r="B100" s="185"/>
      <c r="C100" s="185"/>
      <c r="D100" s="186"/>
      <c r="E100" s="186"/>
    </row>
    <row r="101" spans="1:5" ht="22.8" x14ac:dyDescent="0.4">
      <c r="A101" s="185"/>
      <c r="B101" s="187" t="s">
        <v>106</v>
      </c>
      <c r="C101" s="187"/>
      <c r="D101" s="187"/>
      <c r="E101" s="187"/>
    </row>
    <row r="102" spans="1:5" ht="22.8" x14ac:dyDescent="0.4">
      <c r="A102" s="188"/>
      <c r="B102" s="188"/>
      <c r="C102" s="188"/>
      <c r="D102" s="189"/>
      <c r="E102" s="189"/>
    </row>
    <row r="103" spans="1:5" x14ac:dyDescent="0.35">
      <c r="A103" s="190"/>
      <c r="B103" s="191"/>
      <c r="C103" s="190"/>
      <c r="D103" s="192"/>
      <c r="E103" s="192"/>
    </row>
    <row r="104" spans="1:5" x14ac:dyDescent="0.35">
      <c r="A104" s="193"/>
      <c r="B104" s="191"/>
      <c r="C104" s="193"/>
      <c r="D104" s="194"/>
      <c r="E104" s="194"/>
    </row>
    <row r="105" spans="1:5" ht="22.8" x14ac:dyDescent="0.4">
      <c r="A105" s="193"/>
      <c r="B105" s="191"/>
      <c r="C105" s="193"/>
      <c r="D105" s="194"/>
      <c r="E105" s="195">
        <f>E4-D99</f>
        <v>-4.4400000001587614E-4</v>
      </c>
    </row>
    <row r="106" spans="1:5" x14ac:dyDescent="0.35">
      <c r="A106" s="193"/>
      <c r="B106" s="191"/>
      <c r="C106" s="193"/>
      <c r="D106" s="194"/>
      <c r="E106" s="194"/>
    </row>
    <row r="107" spans="1:5" x14ac:dyDescent="0.35">
      <c r="A107" s="193"/>
      <c r="B107" s="191"/>
      <c r="C107" s="193"/>
      <c r="D107" s="194"/>
      <c r="E107" s="194"/>
    </row>
    <row r="108" spans="1:5" x14ac:dyDescent="0.35">
      <c r="A108" s="193"/>
      <c r="B108" s="191"/>
      <c r="C108" s="193"/>
      <c r="D108" s="194"/>
      <c r="E108" s="194"/>
    </row>
    <row r="109" spans="1:5" x14ac:dyDescent="0.35">
      <c r="A109" s="193"/>
      <c r="B109" s="191"/>
      <c r="C109" s="193"/>
      <c r="D109" s="194"/>
      <c r="E109" s="194"/>
    </row>
    <row r="110" spans="1:5" x14ac:dyDescent="0.35">
      <c r="A110" s="193"/>
      <c r="B110" s="191"/>
      <c r="C110" s="193"/>
      <c r="D110" s="194"/>
      <c r="E110" s="194"/>
    </row>
    <row r="111" spans="1:5" x14ac:dyDescent="0.35">
      <c r="A111" s="193"/>
      <c r="B111" s="191"/>
      <c r="C111" s="193"/>
      <c r="D111" s="194"/>
      <c r="E111" s="194"/>
    </row>
    <row r="112" spans="1:5" x14ac:dyDescent="0.35">
      <c r="A112" s="193"/>
      <c r="B112" s="191"/>
      <c r="C112" s="193"/>
      <c r="D112" s="194"/>
      <c r="E112" s="194"/>
    </row>
    <row r="113" spans="1:5" x14ac:dyDescent="0.35">
      <c r="A113" s="193"/>
      <c r="B113" s="191"/>
      <c r="C113" s="193"/>
      <c r="D113" s="194"/>
      <c r="E113" s="194"/>
    </row>
    <row r="114" spans="1:5" x14ac:dyDescent="0.35">
      <c r="A114" s="193"/>
      <c r="B114" s="191"/>
      <c r="C114" s="193"/>
      <c r="D114" s="194"/>
      <c r="E114" s="194"/>
    </row>
    <row r="115" spans="1:5" x14ac:dyDescent="0.35">
      <c r="A115" s="193"/>
      <c r="B115" s="191"/>
      <c r="C115" s="193"/>
      <c r="D115" s="194"/>
      <c r="E115" s="194"/>
    </row>
    <row r="116" spans="1:5" x14ac:dyDescent="0.35">
      <c r="A116" s="193"/>
      <c r="B116" s="191"/>
      <c r="C116" s="193"/>
      <c r="D116" s="194"/>
      <c r="E116" s="194"/>
    </row>
    <row r="117" spans="1:5" x14ac:dyDescent="0.35">
      <c r="A117" s="193"/>
      <c r="B117" s="191"/>
      <c r="C117" s="193"/>
      <c r="D117" s="194"/>
      <c r="E117" s="194"/>
    </row>
    <row r="118" spans="1:5" x14ac:dyDescent="0.35">
      <c r="A118" s="193"/>
      <c r="B118" s="191"/>
      <c r="C118" s="193"/>
      <c r="D118" s="194"/>
      <c r="E118" s="194"/>
    </row>
    <row r="119" spans="1:5" x14ac:dyDescent="0.35">
      <c r="A119" s="193"/>
      <c r="B119" s="191"/>
      <c r="C119" s="193"/>
      <c r="D119" s="194"/>
      <c r="E119" s="194"/>
    </row>
    <row r="120" spans="1:5" x14ac:dyDescent="0.35">
      <c r="A120" s="193"/>
      <c r="B120" s="191"/>
      <c r="C120" s="193"/>
      <c r="D120" s="194"/>
      <c r="E120" s="194"/>
    </row>
    <row r="121" spans="1:5" x14ac:dyDescent="0.35">
      <c r="A121" s="196"/>
      <c r="B121" s="191"/>
      <c r="C121" s="193"/>
      <c r="D121" s="194"/>
      <c r="E121" s="194"/>
    </row>
    <row r="122" spans="1:5" x14ac:dyDescent="0.35">
      <c r="A122" s="193"/>
      <c r="B122" s="191"/>
      <c r="C122" s="193"/>
      <c r="D122" s="194"/>
      <c r="E122" s="194"/>
    </row>
    <row r="123" spans="1:5" x14ac:dyDescent="0.35">
      <c r="A123" s="193"/>
      <c r="B123" s="191"/>
      <c r="C123" s="193"/>
      <c r="D123" s="194"/>
      <c r="E123" s="194"/>
    </row>
    <row r="124" spans="1:5" x14ac:dyDescent="0.35">
      <c r="A124" s="193"/>
      <c r="B124" s="191"/>
      <c r="C124" s="193"/>
      <c r="D124" s="194"/>
      <c r="E124" s="194"/>
    </row>
    <row r="125" spans="1:5" x14ac:dyDescent="0.35">
      <c r="A125" s="193"/>
      <c r="B125" s="191"/>
      <c r="C125" s="193"/>
      <c r="D125" s="194"/>
      <c r="E125" s="194"/>
    </row>
    <row r="126" spans="1:5" x14ac:dyDescent="0.35">
      <c r="A126" s="193"/>
      <c r="B126" s="191"/>
      <c r="C126" s="193"/>
      <c r="D126" s="194"/>
      <c r="E126" s="194"/>
    </row>
    <row r="127" spans="1:5" x14ac:dyDescent="0.35">
      <c r="A127" s="193"/>
      <c r="B127" s="191"/>
      <c r="C127" s="193"/>
      <c r="D127" s="194"/>
      <c r="E127" s="194"/>
    </row>
    <row r="128" spans="1:5" x14ac:dyDescent="0.35">
      <c r="A128" s="196"/>
      <c r="B128" s="191"/>
      <c r="C128" s="193"/>
      <c r="D128" s="194"/>
      <c r="E128" s="194"/>
    </row>
    <row r="129" spans="1:5" x14ac:dyDescent="0.35">
      <c r="A129" s="197"/>
      <c r="B129" s="191"/>
      <c r="C129" s="193"/>
      <c r="D129" s="194"/>
      <c r="E129" s="194"/>
    </row>
    <row r="130" spans="1:5" x14ac:dyDescent="0.35">
      <c r="A130" s="193"/>
      <c r="B130" s="191"/>
      <c r="C130" s="193"/>
      <c r="D130" s="194"/>
      <c r="E130" s="194"/>
    </row>
    <row r="131" spans="1:5" x14ac:dyDescent="0.35">
      <c r="A131" s="197"/>
      <c r="B131" s="191"/>
      <c r="C131" s="193"/>
      <c r="D131" s="194"/>
      <c r="E131" s="194"/>
    </row>
    <row r="132" spans="1:5" x14ac:dyDescent="0.35">
      <c r="A132" s="193"/>
      <c r="B132" s="191"/>
      <c r="C132" s="193"/>
      <c r="D132" s="194"/>
      <c r="E132" s="194"/>
    </row>
    <row r="133" spans="1:5" x14ac:dyDescent="0.35">
      <c r="A133" s="197"/>
      <c r="B133" s="191"/>
      <c r="C133" s="193"/>
      <c r="D133" s="194"/>
      <c r="E133" s="194"/>
    </row>
    <row r="134" spans="1:5" x14ac:dyDescent="0.35">
      <c r="A134" s="193"/>
      <c r="B134" s="191"/>
      <c r="C134" s="193"/>
      <c r="D134" s="194"/>
      <c r="E134" s="194"/>
    </row>
    <row r="135" spans="1:5" x14ac:dyDescent="0.35">
      <c r="A135" s="196"/>
      <c r="B135" s="191"/>
      <c r="C135" s="193"/>
      <c r="D135" s="194"/>
      <c r="E135" s="194"/>
    </row>
    <row r="136" spans="1:5" x14ac:dyDescent="0.35">
      <c r="A136" s="193"/>
      <c r="B136" s="191"/>
      <c r="C136" s="193"/>
      <c r="D136" s="194"/>
      <c r="E136" s="194"/>
    </row>
    <row r="137" spans="1:5" x14ac:dyDescent="0.35">
      <c r="A137" s="193"/>
      <c r="B137" s="191"/>
      <c r="C137" s="193"/>
      <c r="D137" s="194"/>
      <c r="E137" s="194"/>
    </row>
    <row r="138" spans="1:5" x14ac:dyDescent="0.35">
      <c r="A138" s="196"/>
      <c r="B138" s="191"/>
      <c r="C138" s="193"/>
      <c r="D138" s="194"/>
      <c r="E138" s="194"/>
    </row>
    <row r="139" spans="1:5" x14ac:dyDescent="0.35">
      <c r="A139" s="193"/>
      <c r="B139" s="191"/>
      <c r="C139" s="193"/>
      <c r="D139" s="194"/>
      <c r="E139" s="194"/>
    </row>
    <row r="140" spans="1:5" x14ac:dyDescent="0.35">
      <c r="A140" s="193"/>
      <c r="B140" s="191"/>
      <c r="C140" s="193"/>
      <c r="D140" s="194"/>
      <c r="E140" s="194"/>
    </row>
    <row r="141" spans="1:5" x14ac:dyDescent="0.35">
      <c r="A141" s="196"/>
      <c r="B141" s="191"/>
      <c r="C141" s="193"/>
      <c r="D141" s="194"/>
      <c r="E141" s="194"/>
    </row>
    <row r="142" spans="1:5" x14ac:dyDescent="0.35">
      <c r="A142" s="193"/>
      <c r="B142" s="191"/>
      <c r="C142" s="193"/>
      <c r="D142" s="194"/>
      <c r="E142" s="194"/>
    </row>
    <row r="143" spans="1:5" x14ac:dyDescent="0.35">
      <c r="A143" s="196"/>
      <c r="B143" s="191"/>
      <c r="C143" s="193"/>
      <c r="D143" s="194"/>
      <c r="E143" s="194"/>
    </row>
    <row r="144" spans="1:5" x14ac:dyDescent="0.35">
      <c r="A144" s="193"/>
      <c r="B144" s="191"/>
      <c r="C144" s="193"/>
      <c r="D144" s="194"/>
      <c r="E144" s="194"/>
    </row>
    <row r="145" spans="1:5" x14ac:dyDescent="0.35">
      <c r="A145" s="196"/>
      <c r="B145" s="191"/>
      <c r="C145" s="193"/>
      <c r="D145" s="194"/>
      <c r="E145" s="194"/>
    </row>
    <row r="146" spans="1:5" x14ac:dyDescent="0.35">
      <c r="A146" s="193"/>
      <c r="B146" s="191"/>
      <c r="C146" s="193"/>
      <c r="D146" s="194"/>
      <c r="E146" s="194"/>
    </row>
    <row r="147" spans="1:5" x14ac:dyDescent="0.35">
      <c r="A147" s="196"/>
      <c r="B147" s="191"/>
      <c r="C147" s="193"/>
      <c r="D147" s="194"/>
      <c r="E147" s="194"/>
    </row>
    <row r="148" spans="1:5" x14ac:dyDescent="0.35">
      <c r="A148" s="193"/>
      <c r="B148" s="191"/>
      <c r="C148" s="193"/>
      <c r="D148" s="194"/>
      <c r="E148" s="194"/>
    </row>
    <row r="149" spans="1:5" x14ac:dyDescent="0.35">
      <c r="A149" s="196"/>
      <c r="B149" s="191"/>
      <c r="C149" s="193"/>
      <c r="D149" s="194"/>
      <c r="E149" s="194"/>
    </row>
    <row r="150" spans="1:5" x14ac:dyDescent="0.35">
      <c r="A150" s="193"/>
      <c r="B150" s="191"/>
      <c r="C150" s="193"/>
      <c r="D150" s="194"/>
      <c r="E150" s="194"/>
    </row>
    <row r="151" spans="1:5" x14ac:dyDescent="0.35">
      <c r="A151" s="196"/>
      <c r="B151" s="191"/>
      <c r="C151" s="193"/>
      <c r="D151" s="194"/>
      <c r="E151" s="194"/>
    </row>
    <row r="152" spans="1:5" x14ac:dyDescent="0.35">
      <c r="A152" s="193"/>
      <c r="B152" s="191"/>
      <c r="C152" s="193"/>
      <c r="D152" s="194"/>
      <c r="E152" s="194"/>
    </row>
    <row r="153" spans="1:5" x14ac:dyDescent="0.35">
      <c r="A153" s="196"/>
      <c r="B153" s="191"/>
      <c r="C153" s="193"/>
      <c r="D153" s="194"/>
      <c r="E153" s="194"/>
    </row>
    <row r="154" spans="1:5" x14ac:dyDescent="0.35">
      <c r="A154" s="193"/>
      <c r="B154" s="191"/>
      <c r="C154" s="193"/>
      <c r="D154" s="194"/>
      <c r="E154" s="194"/>
    </row>
    <row r="155" spans="1:5" x14ac:dyDescent="0.35">
      <c r="A155" s="196"/>
      <c r="B155" s="191"/>
      <c r="C155" s="193"/>
      <c r="D155" s="194"/>
      <c r="E155" s="194"/>
    </row>
    <row r="156" spans="1:5" x14ac:dyDescent="0.35">
      <c r="A156" s="193"/>
      <c r="B156" s="191"/>
      <c r="C156" s="193"/>
      <c r="D156" s="194"/>
      <c r="E156" s="194"/>
    </row>
    <row r="157" spans="1:5" x14ac:dyDescent="0.35">
      <c r="A157" s="193"/>
      <c r="B157" s="191"/>
      <c r="C157" s="193"/>
      <c r="D157" s="194"/>
      <c r="E157" s="194"/>
    </row>
    <row r="158" spans="1:5" x14ac:dyDescent="0.35">
      <c r="A158" s="193"/>
      <c r="B158" s="191"/>
      <c r="C158" s="193"/>
      <c r="D158" s="194"/>
      <c r="E158" s="194"/>
    </row>
    <row r="159" spans="1:5" x14ac:dyDescent="0.35">
      <c r="A159" s="193"/>
      <c r="B159" s="191"/>
      <c r="C159" s="193"/>
      <c r="D159" s="194"/>
      <c r="E159" s="194"/>
    </row>
  </sheetData>
  <mergeCells count="6">
    <mergeCell ref="A7:A9"/>
    <mergeCell ref="B7:B9"/>
    <mergeCell ref="C7:C9"/>
    <mergeCell ref="D7:D9"/>
    <mergeCell ref="E7:E9"/>
    <mergeCell ref="B101:E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Веслинева</dc:creator>
  <cp:lastModifiedBy>Екатерина Веслинева</cp:lastModifiedBy>
  <dcterms:created xsi:type="dcterms:W3CDTF">2022-01-25T09:05:40Z</dcterms:created>
  <dcterms:modified xsi:type="dcterms:W3CDTF">2022-01-25T09:08:01Z</dcterms:modified>
</cp:coreProperties>
</file>